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<sst xmlns="http://schemas.openxmlformats.org/spreadsheetml/2006/main" count="341" uniqueCount="124">
  <si>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</si>
  <si>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</si>
  <si>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</si>
  <si>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</si>
  <si>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</si>
  <si>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</si>
  <si>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</si>
  <si>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</si>
  <si>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</si>
  <si>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</si>
  <si>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</si>
  <si>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</si>
  <si>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2019</t>
  </si>
  <si>
    <t>02</t>
  </si>
  <si>
    <t>S</t>
  </si>
  <si>
    <t>2150/PA</t>
  </si>
  <si>
    <t>4/PA</t>
  </si>
  <si>
    <t>N</t>
  </si>
  <si>
    <t>3219/2019</t>
  </si>
  <si>
    <t>2/P</t>
  </si>
  <si>
    <t>PA555</t>
  </si>
  <si>
    <t>02FE/2019</t>
  </si>
  <si>
    <t>VP000009</t>
  </si>
  <si>
    <t>2019S00005</t>
  </si>
  <si>
    <t>PA89</t>
  </si>
  <si>
    <t>8719030984</t>
  </si>
  <si>
    <t>1/PA</t>
  </si>
  <si>
    <t>32/PA</t>
  </si>
  <si>
    <t>FPA 26/19</t>
  </si>
  <si>
    <t>47</t>
  </si>
  <si>
    <t>6</t>
  </si>
  <si>
    <t>8719064217</t>
  </si>
  <si>
    <t>PAB-68</t>
  </si>
  <si>
    <t>1/E</t>
  </si>
  <si>
    <t>15039/2019</t>
  </si>
  <si>
    <t>03</t>
  </si>
  <si>
    <t>D-136/2019</t>
  </si>
  <si>
    <t>8719095235</t>
  </si>
  <si>
    <t>2019/00882</t>
  </si>
  <si>
    <t>129</t>
  </si>
  <si>
    <t>00126PA</t>
  </si>
  <si>
    <t>V2/532377</t>
  </si>
  <si>
    <t>VP000179</t>
  </si>
  <si>
    <t>13/P</t>
  </si>
  <si>
    <t>1/SP</t>
  </si>
  <si>
    <t>1619011646</t>
  </si>
  <si>
    <t>8719125211</t>
  </si>
  <si>
    <t>20194E10394</t>
  </si>
  <si>
    <t>01</t>
  </si>
  <si>
    <t>FEL19-00075</t>
  </si>
  <si>
    <t>17/P</t>
  </si>
  <si>
    <t>VP000286</t>
  </si>
  <si>
    <t>144/PA</t>
  </si>
  <si>
    <t>19PAS0004945</t>
  </si>
  <si>
    <t>2019S00008</t>
  </si>
  <si>
    <t>PY/0000112</t>
  </si>
  <si>
    <t>154/PA</t>
  </si>
  <si>
    <t>157/PA</t>
  </si>
  <si>
    <t>00011</t>
  </si>
  <si>
    <t>20194E14092</t>
  </si>
  <si>
    <t>2019/02341</t>
  </si>
  <si>
    <t>21/P</t>
  </si>
  <si>
    <t>086/2019</t>
  </si>
  <si>
    <t>PAB-200</t>
  </si>
  <si>
    <t>119/2019</t>
  </si>
  <si>
    <t>60/E</t>
  </si>
  <si>
    <t>181/PA</t>
  </si>
  <si>
    <t>3</t>
  </si>
  <si>
    <t>2/SP</t>
  </si>
  <si>
    <t>11/pa</t>
  </si>
  <si>
    <t>12/pa</t>
  </si>
  <si>
    <t>VP000358</t>
  </si>
  <si>
    <t>8719173781</t>
  </si>
  <si>
    <t>V3-12220</t>
  </si>
  <si>
    <t>V3-12221</t>
  </si>
  <si>
    <t>05</t>
  </si>
  <si>
    <t>305/FE</t>
  </si>
  <si>
    <t>20194E17461</t>
  </si>
  <si>
    <t>1619017257</t>
  </si>
  <si>
    <t>VP000409</t>
  </si>
  <si>
    <t>58</t>
  </si>
  <si>
    <t>285</t>
  </si>
  <si>
    <t>FATTPA 12_19</t>
  </si>
  <si>
    <t>24/PA</t>
  </si>
  <si>
    <t>00171PK</t>
  </si>
  <si>
    <t>FATTPA 18_19</t>
  </si>
  <si>
    <t>8719206703</t>
  </si>
  <si>
    <t>2/E</t>
  </si>
  <si>
    <t>141PA</t>
  </si>
  <si>
    <t>000025PA</t>
  </si>
  <si>
    <t>25/001</t>
  </si>
  <si>
    <t>106/05</t>
  </si>
  <si>
    <t>PAB-308</t>
  </si>
  <si>
    <t>6/E</t>
  </si>
  <si>
    <t>7/E</t>
  </si>
  <si>
    <t>8719269973</t>
  </si>
  <si>
    <t>2019S00013</t>
  </si>
  <si>
    <t>00464PA</t>
  </si>
  <si>
    <t>PAB-435</t>
  </si>
  <si>
    <t>1101</t>
  </si>
  <si>
    <t>8719325395</t>
  </si>
  <si>
    <t>001196/19</t>
  </si>
  <si>
    <t>1_0000310262_19</t>
  </si>
  <si>
    <t>19VP000077</t>
  </si>
  <si>
    <t>2019-539/PU</t>
  </si>
  <si>
    <t>PA625</t>
  </si>
  <si>
    <t>V3-25059</t>
  </si>
  <si>
    <t>V3-25060</t>
  </si>
  <si>
    <t>V3-25058</t>
  </si>
  <si>
    <t>V3-25062</t>
  </si>
  <si>
    <t>V3-25063</t>
  </si>
  <si>
    <t>V3-25289</t>
  </si>
  <si>
    <t>V3-25061</t>
  </si>
  <si>
    <t>27PA/19</t>
  </si>
  <si>
    <t>V3-26015</t>
  </si>
  <si>
    <t>V3-26166</t>
  </si>
  <si>
    <t>8719345328</t>
  </si>
  <si>
    <t>8857/P</t>
  </si>
  <si>
    <t>19-10-101190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</si>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</sst>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43461</v>
      </c>
      <c r="D2" s="5">
        <v>1000</v>
      </c>
      <c r="E2" s="5">
        <v>220</v>
      </c>
      <c r="F2" s="5">
        <v>0</v>
      </c>
      <c r="G2" s="4">
        <v>43530</v>
      </c>
      <c r="H2" s="4">
        <v>43501</v>
      </c>
      <c r="I2" s="3">
        <v>-29</v>
      </c>
      <c r="J2" s="3" t="s">
        <v>14</v>
      </c>
      <c r="K2" s="5">
        <f aca="true" t="shared" si="0" ref="K2:K33">IF(J2="N",SUM(D2,E2,F2),SUM(D2,F2))</f>
        <v>1000</v>
      </c>
      <c r="L2" s="5">
        <f aca="true" t="shared" si="1" ref="L2:L33">PRODUCT(I2,K2)</f>
        <v>-29000</v>
      </c>
    </row>
    <row r="3" spans="1:12" ht="12.75">
      <c r="A3" s="2" t="s">
        <v>12</v>
      </c>
      <c r="B3" s="3" t="s">
        <v>15</v>
      </c>
      <c r="C3" s="4">
        <v>43475</v>
      </c>
      <c r="D3" s="5">
        <v>2570</v>
      </c>
      <c r="E3" s="5">
        <v>565.4</v>
      </c>
      <c r="F3" s="5">
        <v>0</v>
      </c>
      <c r="G3" s="4">
        <v>43555</v>
      </c>
      <c r="H3" s="4">
        <v>43510</v>
      </c>
      <c r="I3" s="3">
        <v>-45</v>
      </c>
      <c r="J3" s="3" t="s">
        <v>14</v>
      </c>
      <c r="K3" s="5">
        <f t="shared" si="0"/>
        <v>2570</v>
      </c>
      <c r="L3" s="5">
        <f t="shared" si="1"/>
        <v>-115650</v>
      </c>
    </row>
    <row r="4" spans="1:12" ht="12.75">
      <c r="A4" s="2" t="s">
        <v>12</v>
      </c>
      <c r="B4" s="3" t="s">
        <v>16</v>
      </c>
      <c r="C4" s="4">
        <v>43481</v>
      </c>
      <c r="D4" s="5">
        <v>1100</v>
      </c>
      <c r="E4" s="5">
        <v>0</v>
      </c>
      <c r="F4" s="5">
        <v>0</v>
      </c>
      <c r="G4" s="4">
        <v>43511</v>
      </c>
      <c r="H4" s="4">
        <v>43510</v>
      </c>
      <c r="I4" s="3">
        <v>-1</v>
      </c>
      <c r="J4" s="3" t="s">
        <v>17</v>
      </c>
      <c r="K4" s="5">
        <f t="shared" si="0"/>
        <v>1100</v>
      </c>
      <c r="L4" s="5">
        <f t="shared" si="1"/>
        <v>-1100</v>
      </c>
    </row>
    <row r="5" spans="1:12" ht="12.75">
      <c r="A5" s="2" t="s">
        <v>12</v>
      </c>
      <c r="B5" s="3" t="s">
        <v>18</v>
      </c>
      <c r="C5" s="4">
        <v>43481</v>
      </c>
      <c r="D5" s="5">
        <v>207</v>
      </c>
      <c r="E5">
        <v>45.54</v>
      </c>
      <c r="F5">
        <v>0</v>
      </c>
      <c r="G5">
        <v>43512</v>
      </c>
      <c r="H5">
        <v>43510</v>
      </c>
      <c r="I5">
        <v>-2</v>
      </c>
      <c r="J5" t="s">
        <v>14</v>
      </c>
      <c r="K5">
        <f t="shared" si="0"/>
        <v>207</v>
      </c>
      <c r="L5">
        <f t="shared" si="1"/>
        <v>-414</v>
      </c>
    </row>
    <row r="6" spans="1:12" ht="12.75">
      <c r="A6" t="s">
        <v>12</v>
      </c>
      <c r="B6" t="s">
        <v>19</v>
      </c>
      <c r="C6">
        <v>43487</v>
      </c>
      <c r="D6">
        <v>260</v>
      </c>
      <c r="E6">
        <v>26</v>
      </c>
      <c r="F6">
        <v>0</v>
      </c>
      <c r="G6">
        <v>43518</v>
      </c>
      <c r="H6">
        <v>43510</v>
      </c>
      <c r="I6">
        <v>-8</v>
      </c>
      <c r="J6" t="s">
        <v>14</v>
      </c>
      <c r="K6">
        <f t="shared" si="0"/>
        <v>260</v>
      </c>
      <c r="L6">
        <f t="shared" si="1"/>
        <v>-2080</v>
      </c>
    </row>
    <row r="7" spans="1:12" ht="12.75">
      <c r="A7" t="s">
        <v>12</v>
      </c>
      <c r="B7" t="s">
        <v>20</v>
      </c>
      <c r="C7">
        <v>43465</v>
      </c>
      <c r="D7">
        <v>290</v>
      </c>
      <c r="E7">
        <v>63.8</v>
      </c>
      <c r="F7">
        <v>0</v>
      </c>
      <c r="G7">
        <v>43517</v>
      </c>
      <c r="H7">
        <v>43510</v>
      </c>
      <c r="I7">
        <v>-7</v>
      </c>
      <c r="J7" t="s">
        <v>14</v>
      </c>
      <c r="K7">
        <f t="shared" si="0"/>
        <v>290</v>
      </c>
      <c r="L7">
        <f t="shared" si="1"/>
        <v>-2030</v>
      </c>
    </row>
    <row r="8" spans="1:12" ht="12.75">
      <c r="A8" t="s">
        <v>12</v>
      </c>
      <c r="B8" t="s">
        <v>21</v>
      </c>
      <c r="C8">
        <v>43487</v>
      </c>
      <c r="D8">
        <v>1000</v>
      </c>
      <c r="E8">
        <v>0</v>
      </c>
      <c r="F8">
        <v>0</v>
      </c>
      <c r="G8">
        <v>43534</v>
      </c>
      <c r="H8">
        <v>43510</v>
      </c>
      <c r="I8">
        <v>-24</v>
      </c>
      <c r="J8" t="s">
        <v>17</v>
      </c>
      <c r="K8">
        <f t="shared" si="0"/>
        <v>1000</v>
      </c>
      <c r="L8">
        <f t="shared" si="1"/>
        <v>-24000</v>
      </c>
    </row>
    <row r="9" spans="1:12" ht="12.75">
      <c r="A9" t="s">
        <v>12</v>
      </c>
      <c r="B9" t="s">
        <v>22</v>
      </c>
      <c r="C9">
        <v>43480</v>
      </c>
      <c r="D9">
        <v>230</v>
      </c>
      <c r="E9">
        <v>23</v>
      </c>
      <c r="F9">
        <v>0</v>
      </c>
      <c r="G9">
        <v>43510</v>
      </c>
      <c r="H9">
        <v>43510</v>
      </c>
      <c r="I9">
        <v>0</v>
      </c>
      <c r="J9" t="s">
        <v>14</v>
      </c>
      <c r="K9">
        <f t="shared" si="0"/>
        <v>230</v>
      </c>
      <c r="L9">
        <f t="shared" si="1"/>
        <v>0</v>
      </c>
    </row>
    <row r="10" spans="1:12" ht="12.75">
      <c r="A10" t="s">
        <v>12</v>
      </c>
      <c r="B10" t="s">
        <v>23</v>
      </c>
      <c r="C10">
        <v>43494</v>
      </c>
      <c r="D10">
        <v>244.03</v>
      </c>
      <c r="E10">
        <v>53.69</v>
      </c>
      <c r="F10">
        <v>0</v>
      </c>
      <c r="G10">
        <v>43494</v>
      </c>
      <c r="H10">
        <v>43510</v>
      </c>
      <c r="I10">
        <v>16</v>
      </c>
      <c r="J10" t="s">
        <v>14</v>
      </c>
      <c r="K10">
        <f t="shared" si="0"/>
        <v>244.03</v>
      </c>
      <c r="L10">
        <f t="shared" si="1"/>
        <v>3904.48</v>
      </c>
    </row>
    <row r="11" spans="1:12" ht="12.75">
      <c r="A11" t="s">
        <v>12</v>
      </c>
      <c r="B11" t="s">
        <v>24</v>
      </c>
      <c r="C11">
        <v>43496</v>
      </c>
      <c r="D11">
        <v>137.5</v>
      </c>
      <c r="E11">
        <v>0</v>
      </c>
      <c r="F11">
        <v>0</v>
      </c>
      <c r="G11">
        <v>43524</v>
      </c>
      <c r="H11">
        <v>43510</v>
      </c>
      <c r="I11">
        <v>-14</v>
      </c>
      <c r="J11" t="s">
        <v>17</v>
      </c>
      <c r="K11">
        <f t="shared" si="0"/>
        <v>137.5</v>
      </c>
      <c r="L11">
        <f t="shared" si="1"/>
        <v>-1925</v>
      </c>
    </row>
    <row r="12" spans="1:12" ht="12.75">
      <c r="A12" t="s">
        <v>12</v>
      </c>
      <c r="B12" t="s">
        <v>25</v>
      </c>
      <c r="C12">
        <v>43500</v>
      </c>
      <c r="D12">
        <v>65.72</v>
      </c>
      <c r="E12">
        <v>0</v>
      </c>
      <c r="F12">
        <v>0</v>
      </c>
      <c r="G12">
        <v>43530</v>
      </c>
      <c r="H12">
        <v>43510</v>
      </c>
      <c r="I12">
        <v>-20</v>
      </c>
      <c r="J12" t="s">
        <v>17</v>
      </c>
      <c r="K12">
        <f t="shared" si="0"/>
        <v>65.72</v>
      </c>
      <c r="L12">
        <f t="shared" si="1"/>
        <v>-1314.4</v>
      </c>
    </row>
    <row r="13" spans="1:12" ht="12.75">
      <c r="A13" t="s">
        <v>12</v>
      </c>
      <c r="B13" t="s">
        <v>26</v>
      </c>
      <c r="C13">
        <v>43503</v>
      </c>
      <c r="D13">
        <v>1983.36</v>
      </c>
      <c r="E13">
        <v>0</v>
      </c>
      <c r="F13">
        <v>0</v>
      </c>
      <c r="G13">
        <v>43503</v>
      </c>
      <c r="H13">
        <v>43531</v>
      </c>
      <c r="I13">
        <v>28</v>
      </c>
      <c r="J13" t="s">
        <v>17</v>
      </c>
      <c r="K13">
        <f t="shared" si="0"/>
        <v>1983.36</v>
      </c>
      <c r="L13">
        <f t="shared" si="1"/>
        <v>55534.079999999994</v>
      </c>
    </row>
    <row r="14" spans="1:12" ht="12.75">
      <c r="A14" t="s">
        <v>12</v>
      </c>
      <c r="B14" t="s">
        <v>27</v>
      </c>
      <c r="C14">
        <v>43511</v>
      </c>
      <c r="D14">
        <v>550</v>
      </c>
      <c r="E14">
        <v>0</v>
      </c>
      <c r="F14">
        <v>0</v>
      </c>
      <c r="G14">
        <v>43539</v>
      </c>
      <c r="H14">
        <v>43531</v>
      </c>
      <c r="I14">
        <v>-8</v>
      </c>
      <c r="J14" t="s">
        <v>17</v>
      </c>
      <c r="K14">
        <f t="shared" si="0"/>
        <v>550</v>
      </c>
      <c r="L14">
        <f t="shared" si="1"/>
        <v>-4400</v>
      </c>
    </row>
    <row r="15" spans="1:12" ht="12.75">
      <c r="A15" t="s">
        <v>12</v>
      </c>
      <c r="B15" t="s">
        <v>28</v>
      </c>
      <c r="C15">
        <v>43515</v>
      </c>
      <c r="D15">
        <v>1092</v>
      </c>
      <c r="E15">
        <v>0</v>
      </c>
      <c r="F15">
        <v>0</v>
      </c>
      <c r="G15">
        <v>43546</v>
      </c>
      <c r="H15">
        <v>43531</v>
      </c>
      <c r="I15">
        <v>-15</v>
      </c>
      <c r="J15" t="s">
        <v>17</v>
      </c>
      <c r="K15">
        <f t="shared" si="0"/>
        <v>1092</v>
      </c>
      <c r="L15">
        <f t="shared" si="1"/>
        <v>-16380</v>
      </c>
    </row>
    <row r="16" spans="1:12" ht="12.75">
      <c r="A16" t="s">
        <v>12</v>
      </c>
      <c r="B16" t="s">
        <v>29</v>
      </c>
      <c r="C16">
        <v>43517</v>
      </c>
      <c r="D16">
        <v>655.74</v>
      </c>
      <c r="E16">
        <v>144.26</v>
      </c>
      <c r="F16">
        <v>0</v>
      </c>
      <c r="G16">
        <v>43517</v>
      </c>
      <c r="H16">
        <v>43531</v>
      </c>
      <c r="I16">
        <v>14</v>
      </c>
      <c r="J16" t="s">
        <v>14</v>
      </c>
      <c r="K16">
        <f t="shared" si="0"/>
        <v>655.74</v>
      </c>
      <c r="L16">
        <f t="shared" si="1"/>
        <v>9180.36</v>
      </c>
    </row>
    <row r="17" spans="1:12" ht="12.75">
      <c r="A17" t="s">
        <v>12</v>
      </c>
      <c r="B17" t="s">
        <v>30</v>
      </c>
      <c r="C17">
        <v>43506</v>
      </c>
      <c r="D17">
        <v>677.38</v>
      </c>
      <c r="E17">
        <v>149.02</v>
      </c>
      <c r="F17">
        <v>0</v>
      </c>
      <c r="G17">
        <v>43536</v>
      </c>
      <c r="H17">
        <v>43542</v>
      </c>
      <c r="I17">
        <v>6</v>
      </c>
      <c r="J17" t="s">
        <v>14</v>
      </c>
      <c r="K17">
        <f t="shared" si="0"/>
        <v>677.38</v>
      </c>
      <c r="L17">
        <f t="shared" si="1"/>
        <v>4064.2799999999997</v>
      </c>
    </row>
    <row r="18" spans="1:12" ht="12.75">
      <c r="A18" t="s">
        <v>12</v>
      </c>
      <c r="B18" t="s">
        <v>31</v>
      </c>
      <c r="C18">
        <v>43524</v>
      </c>
      <c r="D18">
        <v>80.51</v>
      </c>
      <c r="E18">
        <v>0</v>
      </c>
      <c r="F18">
        <v>0</v>
      </c>
      <c r="G18">
        <v>43554</v>
      </c>
      <c r="H18">
        <v>43546</v>
      </c>
      <c r="I18">
        <v>-8</v>
      </c>
      <c r="J18" t="s">
        <v>17</v>
      </c>
      <c r="K18">
        <f t="shared" si="0"/>
        <v>80.51</v>
      </c>
      <c r="L18">
        <f t="shared" si="1"/>
        <v>-644.08</v>
      </c>
    </row>
    <row r="19" spans="1:12" ht="12.75">
      <c r="A19" t="s">
        <v>12</v>
      </c>
      <c r="B19" t="s">
        <v>32</v>
      </c>
      <c r="C19">
        <v>43524</v>
      </c>
      <c r="D19">
        <v>394.16</v>
      </c>
      <c r="E19">
        <v>86.72</v>
      </c>
      <c r="F19">
        <v>0</v>
      </c>
      <c r="G19">
        <v>43555</v>
      </c>
      <c r="H19">
        <v>43531</v>
      </c>
      <c r="I19">
        <v>-24</v>
      </c>
      <c r="J19" t="s">
        <v>14</v>
      </c>
      <c r="K19">
        <f t="shared" si="0"/>
        <v>394.16</v>
      </c>
      <c r="L19">
        <f t="shared" si="1"/>
        <v>-9459.84</v>
      </c>
    </row>
    <row r="20" spans="1:12" ht="12.75">
      <c r="A20" t="s">
        <v>12</v>
      </c>
      <c r="B20" t="s">
        <v>33</v>
      </c>
      <c r="C20">
        <v>43517</v>
      </c>
      <c r="D20">
        <v>991.68</v>
      </c>
      <c r="E20">
        <v>0</v>
      </c>
      <c r="F20">
        <v>0</v>
      </c>
      <c r="G20">
        <v>43517</v>
      </c>
      <c r="H20">
        <v>43542</v>
      </c>
      <c r="I20">
        <v>25</v>
      </c>
      <c r="J20" t="s">
        <v>17</v>
      </c>
      <c r="K20">
        <f t="shared" si="0"/>
        <v>991.68</v>
      </c>
      <c r="L20">
        <f t="shared" si="1"/>
        <v>24792</v>
      </c>
    </row>
    <row r="21" spans="1:12" ht="12.75">
      <c r="A21" t="s">
        <v>12</v>
      </c>
      <c r="B21" t="s">
        <v>34</v>
      </c>
      <c r="C21">
        <v>43536</v>
      </c>
      <c r="D21">
        <v>6.99</v>
      </c>
      <c r="E21">
        <v>1.54</v>
      </c>
      <c r="F21">
        <v>0</v>
      </c>
      <c r="G21">
        <v>43567</v>
      </c>
      <c r="H21">
        <v>43542</v>
      </c>
      <c r="I21">
        <v>-25</v>
      </c>
      <c r="J21" t="s">
        <v>14</v>
      </c>
      <c r="K21">
        <f t="shared" si="0"/>
        <v>6.99</v>
      </c>
      <c r="L21">
        <f t="shared" si="1"/>
        <v>-174.75</v>
      </c>
    </row>
    <row r="22" spans="1:12" ht="12.75">
      <c r="A22" t="s">
        <v>12</v>
      </c>
      <c r="B22" t="s">
        <v>35</v>
      </c>
      <c r="C22">
        <v>43538</v>
      </c>
      <c r="D22">
        <v>1434.43</v>
      </c>
      <c r="E22">
        <v>315.57</v>
      </c>
      <c r="F22">
        <v>-275.85</v>
      </c>
      <c r="G22">
        <v>43569</v>
      </c>
      <c r="H22">
        <v>43557</v>
      </c>
      <c r="I22">
        <v>-12</v>
      </c>
      <c r="J22" t="s">
        <v>17</v>
      </c>
      <c r="K22">
        <f t="shared" si="0"/>
        <v>1474.15</v>
      </c>
      <c r="L22">
        <f t="shared" si="1"/>
        <v>-17689.800000000003</v>
      </c>
    </row>
    <row r="23" spans="1:12" ht="12.75">
      <c r="A23" t="s">
        <v>12</v>
      </c>
      <c r="B23" t="s">
        <v>35</v>
      </c>
      <c r="C23">
        <v>43538</v>
      </c>
      <c r="D23">
        <v>1434.43</v>
      </c>
      <c r="E23">
        <v>315.57</v>
      </c>
      <c r="F23">
        <v>-275.85</v>
      </c>
      <c r="G23">
        <v>43569</v>
      </c>
      <c r="H23">
        <v>43557</v>
      </c>
      <c r="I23">
        <v>-12</v>
      </c>
      <c r="J23" t="s">
        <v>17</v>
      </c>
      <c r="K23">
        <f t="shared" si="0"/>
        <v>1474.15</v>
      </c>
      <c r="L23">
        <f t="shared" si="1"/>
        <v>-17689.800000000003</v>
      </c>
    </row>
    <row r="24" spans="1:12" ht="12.75">
      <c r="A24" t="s">
        <v>12</v>
      </c>
      <c r="B24" t="s">
        <v>36</v>
      </c>
      <c r="C24">
        <v>43539</v>
      </c>
      <c r="D24">
        <v>1296</v>
      </c>
      <c r="E24">
        <v>0</v>
      </c>
      <c r="F24">
        <v>0</v>
      </c>
      <c r="G24">
        <v>43580</v>
      </c>
      <c r="H24">
        <v>43571</v>
      </c>
      <c r="I24">
        <v>-9</v>
      </c>
      <c r="J24" t="s">
        <v>17</v>
      </c>
      <c r="K24">
        <f t="shared" si="0"/>
        <v>1296</v>
      </c>
      <c r="L24">
        <f t="shared" si="1"/>
        <v>-11664</v>
      </c>
    </row>
    <row r="25" spans="1:12" ht="12.75">
      <c r="A25" t="s">
        <v>12</v>
      </c>
      <c r="B25" t="s">
        <v>37</v>
      </c>
      <c r="C25">
        <v>43553</v>
      </c>
      <c r="D25">
        <v>30.07</v>
      </c>
      <c r="E25">
        <v>0</v>
      </c>
      <c r="F25">
        <v>0</v>
      </c>
      <c r="G25">
        <v>43583</v>
      </c>
      <c r="H25">
        <v>43557</v>
      </c>
      <c r="I25">
        <v>-26</v>
      </c>
      <c r="J25" t="s">
        <v>17</v>
      </c>
      <c r="K25">
        <f t="shared" si="0"/>
        <v>30.07</v>
      </c>
      <c r="L25">
        <f t="shared" si="1"/>
        <v>-781.82</v>
      </c>
    </row>
    <row r="26" spans="1:12" ht="12.75">
      <c r="A26" t="s">
        <v>12</v>
      </c>
      <c r="B26" t="s">
        <v>38</v>
      </c>
      <c r="C26">
        <v>43535</v>
      </c>
      <c r="D26">
        <v>811</v>
      </c>
      <c r="E26">
        <v>178.42</v>
      </c>
      <c r="F26">
        <v>0</v>
      </c>
      <c r="G26">
        <v>43585</v>
      </c>
      <c r="H26">
        <v>43557</v>
      </c>
      <c r="I26">
        <v>-28</v>
      </c>
      <c r="J26" t="s">
        <v>14</v>
      </c>
      <c r="K26">
        <f t="shared" si="0"/>
        <v>811</v>
      </c>
      <c r="L26">
        <f t="shared" si="1"/>
        <v>-22708</v>
      </c>
    </row>
    <row r="27" spans="1:12" ht="12.75">
      <c r="A27" t="s">
        <v>12</v>
      </c>
      <c r="B27" t="s">
        <v>39</v>
      </c>
      <c r="C27">
        <v>43555</v>
      </c>
      <c r="D27">
        <v>40</v>
      </c>
      <c r="E27">
        <v>8.8</v>
      </c>
      <c r="F27">
        <v>0</v>
      </c>
      <c r="G27">
        <v>43555</v>
      </c>
      <c r="H27">
        <v>43557</v>
      </c>
      <c r="I27">
        <v>2</v>
      </c>
      <c r="J27" t="s">
        <v>14</v>
      </c>
      <c r="K27">
        <f t="shared" si="0"/>
        <v>40</v>
      </c>
      <c r="L27">
        <f t="shared" si="1"/>
        <v>80</v>
      </c>
    </row>
    <row r="28" spans="1:12" ht="12.75">
      <c r="A28" t="s">
        <v>12</v>
      </c>
      <c r="B28" t="s">
        <v>40</v>
      </c>
      <c r="C28">
        <v>43553</v>
      </c>
      <c r="D28">
        <v>120</v>
      </c>
      <c r="E28">
        <v>26.4</v>
      </c>
      <c r="F28">
        <v>0</v>
      </c>
      <c r="G28">
        <v>43583</v>
      </c>
      <c r="H28">
        <v>43557</v>
      </c>
      <c r="I28">
        <v>-26</v>
      </c>
      <c r="J28" t="s">
        <v>14</v>
      </c>
      <c r="K28">
        <f t="shared" si="0"/>
        <v>120</v>
      </c>
      <c r="L28">
        <f t="shared" si="1"/>
        <v>-3120</v>
      </c>
    </row>
    <row r="29" spans="1:12" ht="12.75">
      <c r="A29" t="s">
        <v>12</v>
      </c>
      <c r="B29" t="s">
        <v>41</v>
      </c>
      <c r="C29">
        <v>43553</v>
      </c>
      <c r="D29">
        <v>789.29</v>
      </c>
      <c r="E29">
        <v>173.64</v>
      </c>
      <c r="F29">
        <v>0</v>
      </c>
      <c r="G29">
        <v>43585</v>
      </c>
      <c r="H29">
        <v>43557</v>
      </c>
      <c r="I29">
        <v>-28</v>
      </c>
      <c r="J29" t="s">
        <v>14</v>
      </c>
      <c r="K29">
        <f t="shared" si="0"/>
        <v>789.29</v>
      </c>
      <c r="L29">
        <f t="shared" si="1"/>
        <v>-22100.12</v>
      </c>
    </row>
    <row r="30" spans="1:12" ht="12.75">
      <c r="A30" t="s">
        <v>12</v>
      </c>
      <c r="B30" t="s">
        <v>42</v>
      </c>
      <c r="C30">
        <v>43549</v>
      </c>
      <c r="D30">
        <v>1235</v>
      </c>
      <c r="E30">
        <v>123.5</v>
      </c>
      <c r="F30">
        <v>0</v>
      </c>
      <c r="G30">
        <v>43579</v>
      </c>
      <c r="H30">
        <v>43565</v>
      </c>
      <c r="I30">
        <v>-14</v>
      </c>
      <c r="J30" t="s">
        <v>14</v>
      </c>
      <c r="K30">
        <f t="shared" si="0"/>
        <v>1235</v>
      </c>
      <c r="L30">
        <f t="shared" si="1"/>
        <v>-17290</v>
      </c>
    </row>
    <row r="31" spans="1:12" ht="12.75">
      <c r="A31" t="s">
        <v>12</v>
      </c>
      <c r="B31" t="s">
        <v>43</v>
      </c>
      <c r="C31">
        <v>43554</v>
      </c>
      <c r="D31">
        <v>780</v>
      </c>
      <c r="E31">
        <v>78</v>
      </c>
      <c r="F31">
        <v>0</v>
      </c>
      <c r="G31">
        <v>43585</v>
      </c>
      <c r="H31">
        <v>43565</v>
      </c>
      <c r="I31">
        <v>-20</v>
      </c>
      <c r="J31" t="s">
        <v>14</v>
      </c>
      <c r="K31">
        <f t="shared" si="0"/>
        <v>780</v>
      </c>
      <c r="L31">
        <f t="shared" si="1"/>
        <v>-15600</v>
      </c>
    </row>
    <row r="32" spans="1:12" ht="12.75">
      <c r="A32" t="s">
        <v>12</v>
      </c>
      <c r="B32" t="s">
        <v>44</v>
      </c>
      <c r="C32">
        <v>43551</v>
      </c>
      <c r="D32">
        <v>56.26</v>
      </c>
      <c r="E32">
        <v>3.64</v>
      </c>
      <c r="F32">
        <v>0</v>
      </c>
      <c r="G32">
        <v>43584</v>
      </c>
      <c r="H32">
        <v>43565</v>
      </c>
      <c r="I32">
        <v>-19</v>
      </c>
      <c r="J32" t="s">
        <v>14</v>
      </c>
      <c r="K32">
        <f t="shared" si="0"/>
        <v>56.26</v>
      </c>
      <c r="L32">
        <f t="shared" si="1"/>
        <v>-1068.94</v>
      </c>
    </row>
    <row r="33" spans="1:12" ht="12.75">
      <c r="A33" t="s">
        <v>12</v>
      </c>
      <c r="B33" t="s">
        <v>45</v>
      </c>
      <c r="C33">
        <v>43571</v>
      </c>
      <c r="D33">
        <v>57.8</v>
      </c>
      <c r="E33">
        <v>12.72</v>
      </c>
      <c r="F33">
        <v>0</v>
      </c>
      <c r="G33">
        <v>43603</v>
      </c>
      <c r="H33">
        <v>43598</v>
      </c>
      <c r="I33">
        <v>-5</v>
      </c>
      <c r="J33" t="s">
        <v>14</v>
      </c>
      <c r="K33">
        <f t="shared" si="0"/>
        <v>57.8</v>
      </c>
      <c r="L33">
        <f t="shared" si="1"/>
        <v>-289</v>
      </c>
    </row>
    <row r="34" spans="1:12" ht="12.75">
      <c r="A34" t="s">
        <v>12</v>
      </c>
      <c r="B34" t="s">
        <v>46</v>
      </c>
      <c r="C34">
        <v>43574</v>
      </c>
      <c r="D34">
        <v>34.16</v>
      </c>
      <c r="E34">
        <v>0</v>
      </c>
      <c r="F34">
        <v>0</v>
      </c>
      <c r="G34">
        <v>43604</v>
      </c>
      <c r="H34">
        <v>43598</v>
      </c>
      <c r="I34">
        <v>-6</v>
      </c>
      <c r="J34" t="s">
        <v>17</v>
      </c>
      <c r="K34">
        <f aca="true" t="shared" si="2" ref="K34:K65">IF(J34="N",SUM(D34,E34,F34),SUM(D34,F34))</f>
        <v>34.16</v>
      </c>
      <c r="L34">
        <f aca="true" t="shared" si="3" ref="L34:L65">PRODUCT(I34,K34)</f>
        <v>-204.95999999999998</v>
      </c>
    </row>
    <row r="35" spans="1:12" ht="12.75">
      <c r="A35" t="s">
        <v>12</v>
      </c>
      <c r="B35" t="s">
        <v>47</v>
      </c>
      <c r="C35">
        <v>43565</v>
      </c>
      <c r="D35">
        <v>187.5</v>
      </c>
      <c r="E35">
        <v>41.25</v>
      </c>
      <c r="F35">
        <v>0</v>
      </c>
      <c r="G35">
        <v>43625</v>
      </c>
      <c r="H35">
        <v>43598</v>
      </c>
      <c r="I35">
        <v>-27</v>
      </c>
      <c r="J35" t="s">
        <v>14</v>
      </c>
      <c r="K35">
        <f t="shared" si="2"/>
        <v>187.5</v>
      </c>
      <c r="L35">
        <f t="shared" si="3"/>
        <v>-5062.5</v>
      </c>
    </row>
    <row r="36" spans="1:12" ht="12.75">
      <c r="A36" t="s">
        <v>12</v>
      </c>
      <c r="B36" t="s">
        <v>48</v>
      </c>
      <c r="C36">
        <v>43580</v>
      </c>
      <c r="D36">
        <v>1500</v>
      </c>
      <c r="E36">
        <v>330</v>
      </c>
      <c r="F36">
        <v>0</v>
      </c>
      <c r="G36">
        <v>43617</v>
      </c>
      <c r="H36">
        <v>43598</v>
      </c>
      <c r="I36">
        <v>-19</v>
      </c>
      <c r="J36" t="s">
        <v>14</v>
      </c>
      <c r="K36">
        <f t="shared" si="2"/>
        <v>1500</v>
      </c>
      <c r="L36">
        <f t="shared" si="3"/>
        <v>-28500</v>
      </c>
    </row>
    <row r="37" spans="1:12" ht="12.75">
      <c r="A37" t="s">
        <v>12</v>
      </c>
      <c r="B37" t="s">
        <v>49</v>
      </c>
      <c r="C37">
        <v>43585</v>
      </c>
      <c r="D37">
        <v>832.6</v>
      </c>
      <c r="E37">
        <v>0</v>
      </c>
      <c r="F37">
        <v>0</v>
      </c>
      <c r="G37">
        <v>43615</v>
      </c>
      <c r="H37">
        <v>43598</v>
      </c>
      <c r="I37">
        <v>-17</v>
      </c>
      <c r="J37" t="s">
        <v>17</v>
      </c>
      <c r="K37">
        <f t="shared" si="2"/>
        <v>832.6</v>
      </c>
      <c r="L37">
        <f t="shared" si="3"/>
        <v>-14154.2</v>
      </c>
    </row>
    <row r="38" spans="1:12" ht="12.75">
      <c r="A38" t="s">
        <v>12</v>
      </c>
      <c r="B38" t="s">
        <v>50</v>
      </c>
      <c r="C38">
        <v>43585</v>
      </c>
      <c r="D38">
        <v>150</v>
      </c>
      <c r="E38">
        <v>15</v>
      </c>
      <c r="F38">
        <v>0</v>
      </c>
      <c r="G38">
        <v>43615</v>
      </c>
      <c r="H38">
        <v>43598</v>
      </c>
      <c r="I38">
        <v>-17</v>
      </c>
      <c r="J38" t="s">
        <v>14</v>
      </c>
      <c r="K38">
        <f t="shared" si="2"/>
        <v>150</v>
      </c>
      <c r="L38">
        <f t="shared" si="3"/>
        <v>-2550</v>
      </c>
    </row>
    <row r="39" spans="1:12" ht="12.75">
      <c r="A39" t="s">
        <v>12</v>
      </c>
      <c r="B39" t="s">
        <v>51</v>
      </c>
      <c r="C39">
        <v>43585</v>
      </c>
      <c r="D39">
        <v>1970</v>
      </c>
      <c r="E39">
        <v>197</v>
      </c>
      <c r="F39">
        <v>0</v>
      </c>
      <c r="G39">
        <v>43585</v>
      </c>
      <c r="H39">
        <v>43598</v>
      </c>
      <c r="I39">
        <v>13</v>
      </c>
      <c r="J39" t="s">
        <v>14</v>
      </c>
      <c r="K39">
        <f t="shared" si="2"/>
        <v>1970</v>
      </c>
      <c r="L39">
        <f t="shared" si="3"/>
        <v>25610</v>
      </c>
    </row>
    <row r="40" spans="1:12" ht="12.75">
      <c r="A40" t="s">
        <v>12</v>
      </c>
      <c r="B40" t="s">
        <v>52</v>
      </c>
      <c r="C40">
        <v>43591</v>
      </c>
      <c r="D40">
        <v>7680</v>
      </c>
      <c r="E40">
        <v>0</v>
      </c>
      <c r="F40">
        <v>0</v>
      </c>
      <c r="G40">
        <v>43622</v>
      </c>
      <c r="H40">
        <v>43598</v>
      </c>
      <c r="I40">
        <v>-24</v>
      </c>
      <c r="J40" t="s">
        <v>17</v>
      </c>
      <c r="K40">
        <f t="shared" si="2"/>
        <v>7680</v>
      </c>
      <c r="L40">
        <f t="shared" si="3"/>
        <v>-184320</v>
      </c>
    </row>
    <row r="41" spans="1:12" ht="12.75">
      <c r="A41" t="s">
        <v>12</v>
      </c>
      <c r="B41" t="s">
        <v>53</v>
      </c>
      <c r="C41">
        <v>43555</v>
      </c>
      <c r="D41">
        <v>9.99</v>
      </c>
      <c r="E41">
        <v>2.2</v>
      </c>
      <c r="F41">
        <v>0</v>
      </c>
      <c r="G41">
        <v>43555</v>
      </c>
      <c r="H41">
        <v>43598</v>
      </c>
      <c r="I41">
        <v>43</v>
      </c>
      <c r="J41" t="s">
        <v>14</v>
      </c>
      <c r="K41">
        <f t="shared" si="2"/>
        <v>9.99</v>
      </c>
      <c r="L41">
        <f t="shared" si="3"/>
        <v>429.57</v>
      </c>
    </row>
    <row r="42" spans="1:12" ht="12.75">
      <c r="A42" t="s">
        <v>12</v>
      </c>
      <c r="B42" t="s">
        <v>54</v>
      </c>
      <c r="C42">
        <v>43588</v>
      </c>
      <c r="D42">
        <v>251.2</v>
      </c>
      <c r="E42">
        <v>55.26</v>
      </c>
      <c r="F42">
        <v>0</v>
      </c>
      <c r="G42">
        <v>43588</v>
      </c>
      <c r="H42">
        <v>43598</v>
      </c>
      <c r="I42">
        <v>10</v>
      </c>
      <c r="J42" t="s">
        <v>14</v>
      </c>
      <c r="K42">
        <f t="shared" si="2"/>
        <v>251.2</v>
      </c>
      <c r="L42">
        <f t="shared" si="3"/>
        <v>2512</v>
      </c>
    </row>
    <row r="43" spans="1:12" ht="12.75">
      <c r="A43" t="s">
        <v>12</v>
      </c>
      <c r="B43" t="s">
        <v>55</v>
      </c>
      <c r="C43">
        <v>43594</v>
      </c>
      <c r="D43">
        <v>100</v>
      </c>
      <c r="E43">
        <v>22</v>
      </c>
      <c r="F43">
        <v>0</v>
      </c>
      <c r="G43">
        <v>43646</v>
      </c>
      <c r="H43">
        <v>43598</v>
      </c>
      <c r="I43">
        <v>-48</v>
      </c>
      <c r="J43" t="s">
        <v>14</v>
      </c>
      <c r="K43">
        <f t="shared" si="2"/>
        <v>100</v>
      </c>
      <c r="L43">
        <f t="shared" si="3"/>
        <v>-4800</v>
      </c>
    </row>
    <row r="44" spans="1:12" ht="12.75">
      <c r="A44" t="s">
        <v>12</v>
      </c>
      <c r="B44" t="s">
        <v>56</v>
      </c>
      <c r="C44">
        <v>43598</v>
      </c>
      <c r="D44">
        <v>8183</v>
      </c>
      <c r="E44">
        <v>0</v>
      </c>
      <c r="F44">
        <v>0</v>
      </c>
      <c r="G44">
        <v>43629</v>
      </c>
      <c r="H44">
        <v>43613</v>
      </c>
      <c r="I44">
        <v>-16</v>
      </c>
      <c r="J44" t="s">
        <v>17</v>
      </c>
      <c r="K44">
        <f t="shared" si="2"/>
        <v>8183</v>
      </c>
      <c r="L44">
        <f t="shared" si="3"/>
        <v>-130928</v>
      </c>
    </row>
    <row r="45" spans="1:12" ht="12.75">
      <c r="A45" t="s">
        <v>12</v>
      </c>
      <c r="B45" t="s">
        <v>57</v>
      </c>
      <c r="C45">
        <v>43598</v>
      </c>
      <c r="D45">
        <v>5375</v>
      </c>
      <c r="E45">
        <v>0</v>
      </c>
      <c r="F45">
        <v>0</v>
      </c>
      <c r="G45">
        <v>43629</v>
      </c>
      <c r="H45">
        <v>43613</v>
      </c>
      <c r="I45">
        <v>-16</v>
      </c>
      <c r="J45" t="s">
        <v>17</v>
      </c>
      <c r="K45">
        <f t="shared" si="2"/>
        <v>5375</v>
      </c>
      <c r="L45">
        <f t="shared" si="3"/>
        <v>-86000</v>
      </c>
    </row>
    <row r="46" spans="1:12" ht="12.75">
      <c r="A46" t="s">
        <v>12</v>
      </c>
      <c r="B46" t="s">
        <v>58</v>
      </c>
      <c r="C46">
        <v>43600</v>
      </c>
      <c r="D46">
        <v>10080</v>
      </c>
      <c r="E46">
        <v>0</v>
      </c>
      <c r="F46">
        <v>0</v>
      </c>
      <c r="G46">
        <v>43636</v>
      </c>
      <c r="H46">
        <v>43613</v>
      </c>
      <c r="I46">
        <v>-23</v>
      </c>
      <c r="J46" t="s">
        <v>17</v>
      </c>
      <c r="K46">
        <f t="shared" si="2"/>
        <v>10080</v>
      </c>
      <c r="L46">
        <f t="shared" si="3"/>
        <v>-231840</v>
      </c>
    </row>
    <row r="47" spans="1:12" ht="12.75">
      <c r="A47" t="s">
        <v>12</v>
      </c>
      <c r="B47" t="s">
        <v>59</v>
      </c>
      <c r="C47">
        <v>43595</v>
      </c>
      <c r="D47">
        <v>49</v>
      </c>
      <c r="E47">
        <v>10.78</v>
      </c>
      <c r="F47">
        <v>0</v>
      </c>
      <c r="G47">
        <v>43655</v>
      </c>
      <c r="H47">
        <v>43613</v>
      </c>
      <c r="I47">
        <v>-42</v>
      </c>
      <c r="J47" t="s">
        <v>14</v>
      </c>
      <c r="K47">
        <f t="shared" si="2"/>
        <v>49</v>
      </c>
      <c r="L47">
        <f t="shared" si="3"/>
        <v>-2058</v>
      </c>
    </row>
    <row r="48" spans="1:12" ht="12.75">
      <c r="A48" t="s">
        <v>12</v>
      </c>
      <c r="B48" t="s">
        <v>60</v>
      </c>
      <c r="C48">
        <v>43599</v>
      </c>
      <c r="D48">
        <v>1300</v>
      </c>
      <c r="E48">
        <v>286</v>
      </c>
      <c r="F48">
        <v>0</v>
      </c>
      <c r="G48">
        <v>43646</v>
      </c>
      <c r="H48">
        <v>43613</v>
      </c>
      <c r="I48">
        <v>-33</v>
      </c>
      <c r="J48" t="s">
        <v>14</v>
      </c>
      <c r="K48">
        <f t="shared" si="2"/>
        <v>1300</v>
      </c>
      <c r="L48">
        <f t="shared" si="3"/>
        <v>-42900</v>
      </c>
    </row>
    <row r="49" spans="1:12" ht="12.75">
      <c r="A49" t="s">
        <v>12</v>
      </c>
      <c r="B49" t="s">
        <v>61</v>
      </c>
      <c r="C49">
        <v>43605</v>
      </c>
      <c r="D49">
        <v>600</v>
      </c>
      <c r="E49">
        <v>60</v>
      </c>
      <c r="F49">
        <v>0</v>
      </c>
      <c r="G49">
        <v>43636</v>
      </c>
      <c r="H49">
        <v>43613</v>
      </c>
      <c r="I49">
        <v>-23</v>
      </c>
      <c r="J49" t="s">
        <v>14</v>
      </c>
      <c r="K49">
        <f t="shared" si="2"/>
        <v>600</v>
      </c>
      <c r="L49">
        <f t="shared" si="3"/>
        <v>-13800</v>
      </c>
    </row>
    <row r="50" spans="1:12" ht="12.75">
      <c r="A50" t="s">
        <v>12</v>
      </c>
      <c r="B50" t="s">
        <v>62</v>
      </c>
      <c r="C50">
        <v>43601</v>
      </c>
      <c r="D50">
        <v>350</v>
      </c>
      <c r="E50">
        <v>0</v>
      </c>
      <c r="F50">
        <v>0</v>
      </c>
      <c r="G50">
        <v>43609</v>
      </c>
      <c r="H50">
        <v>43613</v>
      </c>
      <c r="I50">
        <v>4</v>
      </c>
      <c r="J50" t="s">
        <v>17</v>
      </c>
      <c r="K50">
        <f t="shared" si="2"/>
        <v>350</v>
      </c>
      <c r="L50">
        <f t="shared" si="3"/>
        <v>1400</v>
      </c>
    </row>
    <row r="51" spans="1:12" ht="12.75">
      <c r="A51" t="s">
        <v>12</v>
      </c>
      <c r="B51" t="s">
        <v>63</v>
      </c>
      <c r="C51">
        <v>43602</v>
      </c>
      <c r="D51">
        <v>289.57</v>
      </c>
      <c r="E51">
        <v>63.71</v>
      </c>
      <c r="F51">
        <v>0</v>
      </c>
      <c r="G51">
        <v>43646</v>
      </c>
      <c r="H51">
        <v>43613</v>
      </c>
      <c r="I51">
        <v>-33</v>
      </c>
      <c r="J51" t="s">
        <v>14</v>
      </c>
      <c r="K51">
        <f t="shared" si="2"/>
        <v>289.57</v>
      </c>
      <c r="L51">
        <f t="shared" si="3"/>
        <v>-9555.81</v>
      </c>
    </row>
    <row r="52" spans="1:12" ht="12.75">
      <c r="A52" t="s">
        <v>12</v>
      </c>
      <c r="B52" t="s">
        <v>64</v>
      </c>
      <c r="C52">
        <v>43600</v>
      </c>
      <c r="D52">
        <v>255.34</v>
      </c>
      <c r="E52">
        <v>56.17</v>
      </c>
      <c r="F52">
        <v>0</v>
      </c>
      <c r="G52">
        <v>43646</v>
      </c>
      <c r="H52">
        <v>43613</v>
      </c>
      <c r="I52">
        <v>-33</v>
      </c>
      <c r="J52" t="s">
        <v>14</v>
      </c>
      <c r="K52">
        <f t="shared" si="2"/>
        <v>255.34</v>
      </c>
      <c r="L52">
        <f t="shared" si="3"/>
        <v>-8426.22</v>
      </c>
    </row>
    <row r="53" spans="1:12" ht="12.75">
      <c r="A53" t="s">
        <v>12</v>
      </c>
      <c r="B53" t="s">
        <v>65</v>
      </c>
      <c r="C53">
        <v>43585</v>
      </c>
      <c r="D53">
        <v>3382</v>
      </c>
      <c r="E53">
        <v>0</v>
      </c>
      <c r="F53">
        <v>0</v>
      </c>
      <c r="G53">
        <v>43616</v>
      </c>
      <c r="H53">
        <v>43629</v>
      </c>
      <c r="I53">
        <v>13</v>
      </c>
      <c r="J53" t="s">
        <v>17</v>
      </c>
      <c r="K53">
        <f t="shared" si="2"/>
        <v>3382</v>
      </c>
      <c r="L53">
        <f t="shared" si="3"/>
        <v>43966</v>
      </c>
    </row>
    <row r="54" spans="1:12" ht="12.75">
      <c r="A54" t="s">
        <v>12</v>
      </c>
      <c r="B54" t="s">
        <v>66</v>
      </c>
      <c r="C54">
        <v>43607</v>
      </c>
      <c r="D54">
        <v>6549</v>
      </c>
      <c r="E54">
        <v>0</v>
      </c>
      <c r="F54">
        <v>0</v>
      </c>
      <c r="G54">
        <v>43638</v>
      </c>
      <c r="H54">
        <v>43613</v>
      </c>
      <c r="I54">
        <v>-25</v>
      </c>
      <c r="J54" t="s">
        <v>17</v>
      </c>
      <c r="K54">
        <f t="shared" si="2"/>
        <v>6549</v>
      </c>
      <c r="L54">
        <f t="shared" si="3"/>
        <v>-163725</v>
      </c>
    </row>
    <row r="55" spans="1:12" ht="12.75">
      <c r="A55" t="s">
        <v>12</v>
      </c>
      <c r="B55" t="s">
        <v>67</v>
      </c>
      <c r="C55">
        <v>43607</v>
      </c>
      <c r="D55">
        <v>3276</v>
      </c>
      <c r="E55">
        <v>720.72</v>
      </c>
      <c r="F55">
        <v>-655.2</v>
      </c>
      <c r="G55">
        <v>43607</v>
      </c>
      <c r="H55">
        <v>43629</v>
      </c>
      <c r="I55">
        <v>22</v>
      </c>
      <c r="J55" t="s">
        <v>17</v>
      </c>
      <c r="K55">
        <f t="shared" si="2"/>
        <v>3341.5200000000004</v>
      </c>
      <c r="L55">
        <f t="shared" si="3"/>
        <v>73513.44</v>
      </c>
    </row>
    <row r="56" spans="1:12" ht="12.75">
      <c r="A56" t="s">
        <v>12</v>
      </c>
      <c r="B56" t="s">
        <v>67</v>
      </c>
      <c r="C56">
        <v>43607</v>
      </c>
      <c r="D56">
        <v>3276</v>
      </c>
      <c r="E56">
        <v>720.72</v>
      </c>
      <c r="F56">
        <v>-655.2</v>
      </c>
      <c r="G56">
        <v>43607</v>
      </c>
      <c r="H56">
        <v>43629</v>
      </c>
      <c r="I56">
        <v>22</v>
      </c>
      <c r="J56" t="s">
        <v>17</v>
      </c>
      <c r="K56">
        <f t="shared" si="2"/>
        <v>3341.5200000000004</v>
      </c>
      <c r="L56">
        <f t="shared" si="3"/>
        <v>73513.44</v>
      </c>
    </row>
    <row r="57" spans="1:12" ht="12.75">
      <c r="A57" t="s">
        <v>12</v>
      </c>
      <c r="B57" t="s">
        <v>68</v>
      </c>
      <c r="C57">
        <v>43608</v>
      </c>
      <c r="D57">
        <v>237.45</v>
      </c>
      <c r="E57">
        <v>24.73</v>
      </c>
      <c r="F57">
        <v>0</v>
      </c>
      <c r="G57">
        <v>43639</v>
      </c>
      <c r="H57">
        <v>43629</v>
      </c>
      <c r="I57">
        <v>-10</v>
      </c>
      <c r="J57" t="s">
        <v>14</v>
      </c>
      <c r="K57">
        <f t="shared" si="2"/>
        <v>237.45</v>
      </c>
      <c r="L57">
        <f t="shared" si="3"/>
        <v>-2374.5</v>
      </c>
    </row>
    <row r="58" spans="1:12" ht="12.75">
      <c r="A58" t="s">
        <v>12</v>
      </c>
      <c r="B58" t="s">
        <v>69</v>
      </c>
      <c r="C58">
        <v>43613</v>
      </c>
      <c r="D58">
        <v>2100</v>
      </c>
      <c r="E58">
        <v>0</v>
      </c>
      <c r="F58">
        <v>0</v>
      </c>
      <c r="G58">
        <v>43644</v>
      </c>
      <c r="H58">
        <v>43629</v>
      </c>
      <c r="I58">
        <v>-15</v>
      </c>
      <c r="J58" t="s">
        <v>17</v>
      </c>
      <c r="K58">
        <f t="shared" si="2"/>
        <v>2100</v>
      </c>
      <c r="L58">
        <f t="shared" si="3"/>
        <v>-31500</v>
      </c>
    </row>
    <row r="59" spans="1:12" ht="12.75">
      <c r="A59" t="s">
        <v>12</v>
      </c>
      <c r="B59" t="s">
        <v>70</v>
      </c>
      <c r="C59">
        <v>43613</v>
      </c>
      <c r="D59">
        <v>2100</v>
      </c>
      <c r="E59">
        <v>0</v>
      </c>
      <c r="F59">
        <v>0</v>
      </c>
      <c r="G59">
        <v>43644</v>
      </c>
      <c r="H59">
        <v>43629</v>
      </c>
      <c r="I59">
        <v>-15</v>
      </c>
      <c r="J59" t="s">
        <v>17</v>
      </c>
      <c r="K59">
        <f t="shared" si="2"/>
        <v>2100</v>
      </c>
      <c r="L59">
        <f t="shared" si="3"/>
        <v>-31500</v>
      </c>
    </row>
    <row r="60" spans="1:12" ht="12.75">
      <c r="A60" t="s">
        <v>12</v>
      </c>
      <c r="B60" t="s">
        <v>71</v>
      </c>
      <c r="C60">
        <v>43606</v>
      </c>
      <c r="D60">
        <v>786</v>
      </c>
      <c r="E60">
        <v>75</v>
      </c>
      <c r="F60">
        <v>0</v>
      </c>
      <c r="G60">
        <v>43606</v>
      </c>
      <c r="H60">
        <v>43629</v>
      </c>
      <c r="I60">
        <v>23</v>
      </c>
      <c r="J60" t="s">
        <v>14</v>
      </c>
      <c r="K60">
        <f t="shared" si="2"/>
        <v>786</v>
      </c>
      <c r="L60">
        <f t="shared" si="3"/>
        <v>18078</v>
      </c>
    </row>
    <row r="61" spans="1:12" ht="12.75">
      <c r="A61" t="s">
        <v>12</v>
      </c>
      <c r="B61" t="s">
        <v>72</v>
      </c>
      <c r="C61">
        <v>43615</v>
      </c>
      <c r="D61">
        <v>17.94</v>
      </c>
      <c r="E61">
        <v>0</v>
      </c>
      <c r="F61">
        <v>0</v>
      </c>
      <c r="G61">
        <v>43645</v>
      </c>
      <c r="H61">
        <v>43629</v>
      </c>
      <c r="I61">
        <v>-16</v>
      </c>
      <c r="J61" t="s">
        <v>17</v>
      </c>
      <c r="K61">
        <f t="shared" si="2"/>
        <v>17.94</v>
      </c>
      <c r="L61">
        <f t="shared" si="3"/>
        <v>-287.04</v>
      </c>
    </row>
    <row r="62" spans="1:12" ht="12.75">
      <c r="A62" t="s">
        <v>12</v>
      </c>
      <c r="B62" t="s">
        <v>73</v>
      </c>
      <c r="C62">
        <v>43613</v>
      </c>
      <c r="D62">
        <v>228.69</v>
      </c>
      <c r="E62">
        <v>50.31</v>
      </c>
      <c r="F62">
        <v>0</v>
      </c>
      <c r="G62">
        <v>43643</v>
      </c>
      <c r="H62">
        <v>43629</v>
      </c>
      <c r="I62">
        <v>-14</v>
      </c>
      <c r="J62" t="s">
        <v>14</v>
      </c>
      <c r="K62">
        <f t="shared" si="2"/>
        <v>228.69</v>
      </c>
      <c r="L62">
        <f t="shared" si="3"/>
        <v>-3201.66</v>
      </c>
    </row>
    <row r="63" spans="1:12" ht="12.75">
      <c r="A63" t="s">
        <v>12</v>
      </c>
      <c r="B63" t="s">
        <v>74</v>
      </c>
      <c r="C63">
        <v>43613</v>
      </c>
      <c r="D63">
        <v>78.62</v>
      </c>
      <c r="E63">
        <v>17.3</v>
      </c>
      <c r="F63">
        <v>0</v>
      </c>
      <c r="G63">
        <v>43643</v>
      </c>
      <c r="H63">
        <v>43629</v>
      </c>
      <c r="I63">
        <v>-14</v>
      </c>
      <c r="J63" t="s">
        <v>14</v>
      </c>
      <c r="K63">
        <f t="shared" si="2"/>
        <v>78.62</v>
      </c>
      <c r="L63">
        <f t="shared" si="3"/>
        <v>-1100.68</v>
      </c>
    </row>
    <row r="64" spans="1:12" ht="12.75">
      <c r="A64" t="s">
        <v>12</v>
      </c>
      <c r="B64" t="s">
        <v>75</v>
      </c>
      <c r="C64">
        <v>43621</v>
      </c>
      <c r="D64">
        <v>1434.43</v>
      </c>
      <c r="E64">
        <v>315.57</v>
      </c>
      <c r="F64">
        <v>-275.85</v>
      </c>
      <c r="G64">
        <v>43622</v>
      </c>
      <c r="H64">
        <v>43649</v>
      </c>
      <c r="I64">
        <v>27</v>
      </c>
      <c r="J64" t="s">
        <v>17</v>
      </c>
      <c r="K64">
        <f t="shared" si="2"/>
        <v>1474.15</v>
      </c>
      <c r="L64">
        <f t="shared" si="3"/>
        <v>39802.05</v>
      </c>
    </row>
    <row r="65" spans="1:12" ht="12.75">
      <c r="A65" t="s">
        <v>12</v>
      </c>
      <c r="B65" t="s">
        <v>75</v>
      </c>
      <c r="C65">
        <v>43621</v>
      </c>
      <c r="D65">
        <v>1434.43</v>
      </c>
      <c r="E65">
        <v>315.57</v>
      </c>
      <c r="F65">
        <v>-275.85</v>
      </c>
      <c r="G65">
        <v>43622</v>
      </c>
      <c r="H65">
        <v>43649</v>
      </c>
      <c r="I65">
        <v>27</v>
      </c>
      <c r="J65" t="s">
        <v>17</v>
      </c>
      <c r="K65">
        <f t="shared" si="2"/>
        <v>1474.15</v>
      </c>
      <c r="L65">
        <f t="shared" si="3"/>
        <v>39802.05</v>
      </c>
    </row>
    <row r="66" spans="1:12" ht="12.75">
      <c r="A66" t="s">
        <v>12</v>
      </c>
      <c r="B66" t="s">
        <v>76</v>
      </c>
      <c r="C66">
        <v>43616</v>
      </c>
      <c r="D66">
        <v>249</v>
      </c>
      <c r="E66">
        <v>54.78</v>
      </c>
      <c r="F66">
        <v>0</v>
      </c>
      <c r="G66">
        <v>43646</v>
      </c>
      <c r="H66">
        <v>43629</v>
      </c>
      <c r="I66">
        <v>-17</v>
      </c>
      <c r="J66" t="s">
        <v>14</v>
      </c>
      <c r="K66">
        <f aca="true" t="shared" si="4" ref="K66:K97">IF(J66="N",SUM(D66,E66,F66),SUM(D66,F66))</f>
        <v>249</v>
      </c>
      <c r="L66">
        <f aca="true" t="shared" si="5" ref="L66:L97">PRODUCT(I66,K66)</f>
        <v>-4233</v>
      </c>
    </row>
    <row r="67" spans="1:12" ht="12.75">
      <c r="A67" t="s">
        <v>12</v>
      </c>
      <c r="B67" t="s">
        <v>77</v>
      </c>
      <c r="C67">
        <v>43620</v>
      </c>
      <c r="D67">
        <v>117.67</v>
      </c>
      <c r="E67">
        <v>25.89</v>
      </c>
      <c r="F67">
        <v>0</v>
      </c>
      <c r="G67">
        <v>43680</v>
      </c>
      <c r="H67">
        <v>43629</v>
      </c>
      <c r="I67">
        <v>-51</v>
      </c>
      <c r="J67" t="s">
        <v>14</v>
      </c>
      <c r="K67">
        <f t="shared" si="4"/>
        <v>117.67</v>
      </c>
      <c r="L67">
        <f t="shared" si="5"/>
        <v>-6001.17</v>
      </c>
    </row>
    <row r="68" spans="1:12" ht="12.75">
      <c r="A68" t="s">
        <v>12</v>
      </c>
      <c r="B68" t="s">
        <v>78</v>
      </c>
      <c r="C68">
        <v>43625</v>
      </c>
      <c r="D68">
        <v>57.8</v>
      </c>
      <c r="E68">
        <v>12.72</v>
      </c>
      <c r="F68">
        <v>0</v>
      </c>
      <c r="G68">
        <v>43658</v>
      </c>
      <c r="H68">
        <v>43629</v>
      </c>
      <c r="I68">
        <v>-29</v>
      </c>
      <c r="J68" t="s">
        <v>14</v>
      </c>
      <c r="K68">
        <f t="shared" si="4"/>
        <v>57.8</v>
      </c>
      <c r="L68">
        <f t="shared" si="5"/>
        <v>-1676.1999999999998</v>
      </c>
    </row>
    <row r="69" spans="1:12" ht="12.75">
      <c r="A69" t="s">
        <v>12</v>
      </c>
      <c r="B69" t="s">
        <v>79</v>
      </c>
      <c r="C69">
        <v>43616</v>
      </c>
      <c r="D69">
        <v>930</v>
      </c>
      <c r="E69">
        <v>93</v>
      </c>
      <c r="F69">
        <v>0</v>
      </c>
      <c r="G69">
        <v>43616</v>
      </c>
      <c r="H69">
        <v>43642</v>
      </c>
      <c r="I69">
        <v>26</v>
      </c>
      <c r="J69" t="s">
        <v>14</v>
      </c>
      <c r="K69">
        <f t="shared" si="4"/>
        <v>930</v>
      </c>
      <c r="L69">
        <f t="shared" si="5"/>
        <v>24180</v>
      </c>
    </row>
    <row r="70" spans="1:12" ht="12.75">
      <c r="A70" t="s">
        <v>12</v>
      </c>
      <c r="B70" t="s">
        <v>80</v>
      </c>
      <c r="C70">
        <v>43606</v>
      </c>
      <c r="D70">
        <v>4200</v>
      </c>
      <c r="E70">
        <v>0</v>
      </c>
      <c r="F70">
        <v>0</v>
      </c>
      <c r="G70">
        <v>43636</v>
      </c>
      <c r="H70">
        <v>43629</v>
      </c>
      <c r="I70">
        <v>-7</v>
      </c>
      <c r="J70" t="s">
        <v>17</v>
      </c>
      <c r="K70">
        <f t="shared" si="4"/>
        <v>4200</v>
      </c>
      <c r="L70">
        <f t="shared" si="5"/>
        <v>-29400</v>
      </c>
    </row>
    <row r="71" spans="1:12" ht="12.75">
      <c r="A71" t="s">
        <v>12</v>
      </c>
      <c r="B71" t="s">
        <v>81</v>
      </c>
      <c r="C71">
        <v>43616</v>
      </c>
      <c r="D71">
        <v>296.2</v>
      </c>
      <c r="E71">
        <v>65.16</v>
      </c>
      <c r="F71">
        <v>0</v>
      </c>
      <c r="G71">
        <v>43616</v>
      </c>
      <c r="H71">
        <v>43642</v>
      </c>
      <c r="I71">
        <v>26</v>
      </c>
      <c r="J71" t="s">
        <v>14</v>
      </c>
      <c r="K71">
        <f t="shared" si="4"/>
        <v>296.2</v>
      </c>
      <c r="L71">
        <f t="shared" si="5"/>
        <v>7701.2</v>
      </c>
    </row>
    <row r="72" spans="1:12" ht="12.75">
      <c r="A72" t="s">
        <v>12</v>
      </c>
      <c r="B72" t="s">
        <v>82</v>
      </c>
      <c r="C72">
        <v>43640</v>
      </c>
      <c r="D72">
        <v>226.73</v>
      </c>
      <c r="E72">
        <v>0</v>
      </c>
      <c r="F72">
        <v>0</v>
      </c>
      <c r="G72">
        <v>43640</v>
      </c>
      <c r="H72">
        <v>43642</v>
      </c>
      <c r="I72">
        <v>2</v>
      </c>
      <c r="J72" t="s">
        <v>17</v>
      </c>
      <c r="K72">
        <f t="shared" si="4"/>
        <v>226.73</v>
      </c>
      <c r="L72">
        <f t="shared" si="5"/>
        <v>453.46</v>
      </c>
    </row>
    <row r="73" spans="1:12" ht="12.75">
      <c r="A73" t="s">
        <v>12</v>
      </c>
      <c r="B73" t="s">
        <v>83</v>
      </c>
      <c r="C73">
        <v>43635</v>
      </c>
      <c r="D73">
        <v>448</v>
      </c>
      <c r="E73">
        <v>98.56</v>
      </c>
      <c r="F73">
        <v>0</v>
      </c>
      <c r="G73">
        <v>43665</v>
      </c>
      <c r="H73">
        <v>43642</v>
      </c>
      <c r="I73">
        <v>-23</v>
      </c>
      <c r="J73" t="s">
        <v>14</v>
      </c>
      <c r="K73">
        <f t="shared" si="4"/>
        <v>448</v>
      </c>
      <c r="L73">
        <f t="shared" si="5"/>
        <v>-10304</v>
      </c>
    </row>
    <row r="74" spans="1:12" ht="12.75">
      <c r="A74" t="s">
        <v>12</v>
      </c>
      <c r="B74" t="s">
        <v>84</v>
      </c>
      <c r="C74">
        <v>43633</v>
      </c>
      <c r="D74">
        <v>1464.09</v>
      </c>
      <c r="E74">
        <v>82.91</v>
      </c>
      <c r="F74">
        <v>0</v>
      </c>
      <c r="G74">
        <v>43633</v>
      </c>
      <c r="H74">
        <v>43642</v>
      </c>
      <c r="I74">
        <v>9</v>
      </c>
      <c r="J74" t="s">
        <v>14</v>
      </c>
      <c r="K74">
        <f t="shared" si="4"/>
        <v>1464.09</v>
      </c>
      <c r="L74">
        <f t="shared" si="5"/>
        <v>13176.81</v>
      </c>
    </row>
    <row r="75" spans="1:12" ht="12.75">
      <c r="A75" t="s">
        <v>12</v>
      </c>
      <c r="B75" t="s">
        <v>85</v>
      </c>
      <c r="C75">
        <v>43629</v>
      </c>
      <c r="D75">
        <v>204.92</v>
      </c>
      <c r="E75">
        <v>45.08</v>
      </c>
      <c r="F75">
        <v>0</v>
      </c>
      <c r="G75">
        <v>43629</v>
      </c>
      <c r="H75">
        <v>43642</v>
      </c>
      <c r="I75">
        <v>13</v>
      </c>
      <c r="J75" t="s">
        <v>14</v>
      </c>
      <c r="K75">
        <f t="shared" si="4"/>
        <v>204.92</v>
      </c>
      <c r="L75">
        <f t="shared" si="5"/>
        <v>2663.96</v>
      </c>
    </row>
    <row r="76" spans="1:12" ht="12.75">
      <c r="A76" t="s">
        <v>12</v>
      </c>
      <c r="B76" t="s">
        <v>86</v>
      </c>
      <c r="C76">
        <v>43642</v>
      </c>
      <c r="D76">
        <v>16.33</v>
      </c>
      <c r="E76">
        <v>0</v>
      </c>
      <c r="F76">
        <v>0</v>
      </c>
      <c r="G76">
        <v>43672</v>
      </c>
      <c r="H76">
        <v>43669</v>
      </c>
      <c r="I76">
        <v>-3</v>
      </c>
      <c r="J76" t="s">
        <v>17</v>
      </c>
      <c r="K76">
        <f t="shared" si="4"/>
        <v>16.33</v>
      </c>
      <c r="L76">
        <f t="shared" si="5"/>
        <v>-48.989999999999995</v>
      </c>
    </row>
    <row r="77" spans="1:12" ht="12.75">
      <c r="A77" t="s">
        <v>12</v>
      </c>
      <c r="B77" t="s">
        <v>87</v>
      </c>
      <c r="C77">
        <v>43641</v>
      </c>
      <c r="D77">
        <v>2498</v>
      </c>
      <c r="E77">
        <v>0</v>
      </c>
      <c r="F77">
        <v>0</v>
      </c>
      <c r="G77">
        <v>43677</v>
      </c>
      <c r="H77">
        <v>43649</v>
      </c>
      <c r="I77">
        <v>-28</v>
      </c>
      <c r="J77" t="s">
        <v>17</v>
      </c>
      <c r="K77">
        <f t="shared" si="4"/>
        <v>2498</v>
      </c>
      <c r="L77">
        <f t="shared" si="5"/>
        <v>-69944</v>
      </c>
    </row>
    <row r="78" spans="1:12" ht="12.75">
      <c r="A78" t="s">
        <v>12</v>
      </c>
      <c r="B78" t="s">
        <v>88</v>
      </c>
      <c r="C78">
        <v>43643</v>
      </c>
      <c r="D78">
        <v>1321.2</v>
      </c>
      <c r="E78">
        <v>290.66</v>
      </c>
      <c r="F78">
        <v>0</v>
      </c>
      <c r="G78">
        <v>43677</v>
      </c>
      <c r="H78">
        <v>43649</v>
      </c>
      <c r="I78">
        <v>-28</v>
      </c>
      <c r="J78" t="s">
        <v>14</v>
      </c>
      <c r="K78">
        <f t="shared" si="4"/>
        <v>1321.2</v>
      </c>
      <c r="L78">
        <f t="shared" si="5"/>
        <v>-36993.6</v>
      </c>
    </row>
    <row r="79" spans="1:12" ht="12.75">
      <c r="A79" t="s">
        <v>12</v>
      </c>
      <c r="B79" t="s">
        <v>89</v>
      </c>
      <c r="C79">
        <v>43644</v>
      </c>
      <c r="D79">
        <v>3650</v>
      </c>
      <c r="E79">
        <v>0</v>
      </c>
      <c r="F79">
        <v>0</v>
      </c>
      <c r="G79">
        <v>43677</v>
      </c>
      <c r="H79">
        <v>43649</v>
      </c>
      <c r="I79">
        <v>-28</v>
      </c>
      <c r="J79" t="s">
        <v>17</v>
      </c>
      <c r="K79">
        <f t="shared" si="4"/>
        <v>3650</v>
      </c>
      <c r="L79">
        <f t="shared" si="5"/>
        <v>-102200</v>
      </c>
    </row>
    <row r="80" spans="1:12" ht="12.75">
      <c r="A80" t="s">
        <v>12</v>
      </c>
      <c r="B80" t="s">
        <v>90</v>
      </c>
      <c r="C80">
        <v>43605</v>
      </c>
      <c r="D80">
        <v>300</v>
      </c>
      <c r="E80">
        <v>66</v>
      </c>
      <c r="F80">
        <v>0</v>
      </c>
      <c r="G80">
        <v>43605</v>
      </c>
      <c r="H80">
        <v>43649</v>
      </c>
      <c r="I80">
        <v>44</v>
      </c>
      <c r="J80" t="s">
        <v>14</v>
      </c>
      <c r="K80">
        <f t="shared" si="4"/>
        <v>300</v>
      </c>
      <c r="L80">
        <f t="shared" si="5"/>
        <v>13200</v>
      </c>
    </row>
    <row r="81" spans="1:12" ht="12.75">
      <c r="A81" t="s">
        <v>12</v>
      </c>
      <c r="B81" t="s">
        <v>91</v>
      </c>
      <c r="C81">
        <v>43649</v>
      </c>
      <c r="D81">
        <v>2772</v>
      </c>
      <c r="E81">
        <v>0</v>
      </c>
      <c r="F81">
        <v>0</v>
      </c>
      <c r="G81">
        <v>43680</v>
      </c>
      <c r="H81">
        <v>43661</v>
      </c>
      <c r="I81">
        <v>-19</v>
      </c>
      <c r="J81" t="s">
        <v>17</v>
      </c>
      <c r="K81">
        <f t="shared" si="4"/>
        <v>2772</v>
      </c>
      <c r="L81">
        <f t="shared" si="5"/>
        <v>-52668</v>
      </c>
    </row>
    <row r="82" spans="1:12" ht="12.75">
      <c r="A82" t="s">
        <v>12</v>
      </c>
      <c r="B82" t="s">
        <v>92</v>
      </c>
      <c r="C82">
        <v>43661</v>
      </c>
      <c r="D82">
        <v>241.54</v>
      </c>
      <c r="E82">
        <v>53.14</v>
      </c>
      <c r="F82">
        <v>0</v>
      </c>
      <c r="G82">
        <v>43708</v>
      </c>
      <c r="H82">
        <v>43669</v>
      </c>
      <c r="I82">
        <v>-39</v>
      </c>
      <c r="J82" t="s">
        <v>14</v>
      </c>
      <c r="K82">
        <f t="shared" si="4"/>
        <v>241.54</v>
      </c>
      <c r="L82">
        <f t="shared" si="5"/>
        <v>-9420.06</v>
      </c>
    </row>
    <row r="83" spans="1:12" ht="12.75">
      <c r="A83" t="s">
        <v>12</v>
      </c>
      <c r="B83" t="s">
        <v>93</v>
      </c>
      <c r="C83">
        <v>43705</v>
      </c>
      <c r="D83">
        <v>2100</v>
      </c>
      <c r="E83">
        <v>0</v>
      </c>
      <c r="F83">
        <v>0</v>
      </c>
      <c r="G83">
        <v>43705</v>
      </c>
      <c r="H83">
        <v>43706</v>
      </c>
      <c r="I83">
        <v>1</v>
      </c>
      <c r="J83" t="s">
        <v>17</v>
      </c>
      <c r="K83">
        <f t="shared" si="4"/>
        <v>2100</v>
      </c>
      <c r="L83">
        <f t="shared" si="5"/>
        <v>2100</v>
      </c>
    </row>
    <row r="84" spans="1:12" ht="12.75">
      <c r="A84" t="s">
        <v>12</v>
      </c>
      <c r="B84" t="s">
        <v>94</v>
      </c>
      <c r="C84">
        <v>43705</v>
      </c>
      <c r="D84">
        <v>2100</v>
      </c>
      <c r="E84">
        <v>0</v>
      </c>
      <c r="F84">
        <v>0</v>
      </c>
      <c r="G84">
        <v>43705</v>
      </c>
      <c r="H84">
        <v>43706</v>
      </c>
      <c r="I84">
        <v>1</v>
      </c>
      <c r="J84" t="s">
        <v>17</v>
      </c>
      <c r="K84">
        <f t="shared" si="4"/>
        <v>2100</v>
      </c>
      <c r="L84">
        <f t="shared" si="5"/>
        <v>2100</v>
      </c>
    </row>
    <row r="85" spans="1:12" ht="12.75">
      <c r="A85" t="s">
        <v>12</v>
      </c>
      <c r="B85" t="s">
        <v>95</v>
      </c>
      <c r="C85">
        <v>43706</v>
      </c>
      <c r="D85">
        <v>28.18</v>
      </c>
      <c r="E85">
        <v>0</v>
      </c>
      <c r="F85">
        <v>0</v>
      </c>
      <c r="G85">
        <v>43736</v>
      </c>
      <c r="H85">
        <v>43789</v>
      </c>
      <c r="I85">
        <v>53</v>
      </c>
      <c r="J85" t="s">
        <v>17</v>
      </c>
      <c r="K85">
        <f t="shared" si="4"/>
        <v>28.18</v>
      </c>
      <c r="L85">
        <f t="shared" si="5"/>
        <v>1493.54</v>
      </c>
    </row>
    <row r="86" spans="1:12" ht="12.75">
      <c r="A86" t="s">
        <v>12</v>
      </c>
      <c r="B86" t="s">
        <v>96</v>
      </c>
      <c r="C86">
        <v>43739</v>
      </c>
      <c r="D86">
        <v>122.07</v>
      </c>
      <c r="E86">
        <v>26.86</v>
      </c>
      <c r="F86">
        <v>0</v>
      </c>
      <c r="G86">
        <v>43739</v>
      </c>
      <c r="H86">
        <v>43789</v>
      </c>
      <c r="I86">
        <v>50</v>
      </c>
      <c r="J86" t="s">
        <v>14</v>
      </c>
      <c r="K86">
        <f t="shared" si="4"/>
        <v>122.07</v>
      </c>
      <c r="L86">
        <f t="shared" si="5"/>
        <v>6103.5</v>
      </c>
    </row>
    <row r="87" spans="1:12" ht="12.75">
      <c r="A87" t="s">
        <v>12</v>
      </c>
      <c r="B87" t="s">
        <v>97</v>
      </c>
      <c r="C87">
        <v>43759</v>
      </c>
      <c r="D87">
        <v>140</v>
      </c>
      <c r="E87">
        <v>30.8</v>
      </c>
      <c r="F87">
        <v>0</v>
      </c>
      <c r="G87">
        <v>43789</v>
      </c>
      <c r="H87">
        <v>43789</v>
      </c>
      <c r="I87">
        <v>0</v>
      </c>
      <c r="J87" t="s">
        <v>14</v>
      </c>
      <c r="K87">
        <f t="shared" si="4"/>
        <v>140</v>
      </c>
      <c r="L87">
        <f t="shared" si="5"/>
        <v>0</v>
      </c>
    </row>
    <row r="88" spans="1:12" ht="12.75">
      <c r="A88" t="s">
        <v>12</v>
      </c>
      <c r="B88" t="s">
        <v>98</v>
      </c>
      <c r="C88">
        <v>43762</v>
      </c>
      <c r="D88">
        <v>289.8</v>
      </c>
      <c r="E88">
        <v>63.76</v>
      </c>
      <c r="F88">
        <v>0</v>
      </c>
      <c r="G88">
        <v>43799</v>
      </c>
      <c r="H88">
        <v>43789</v>
      </c>
      <c r="I88">
        <v>-10</v>
      </c>
      <c r="J88" t="s">
        <v>14</v>
      </c>
      <c r="K88">
        <f t="shared" si="4"/>
        <v>289.8</v>
      </c>
      <c r="L88">
        <f t="shared" si="5"/>
        <v>-2898</v>
      </c>
    </row>
    <row r="89" spans="1:12" ht="12.75">
      <c r="A89" t="s">
        <v>12</v>
      </c>
      <c r="B89" t="s">
        <v>99</v>
      </c>
      <c r="C89">
        <v>43763</v>
      </c>
      <c r="D89">
        <v>95</v>
      </c>
      <c r="E89">
        <v>20.9</v>
      </c>
      <c r="F89">
        <v>0</v>
      </c>
      <c r="G89">
        <v>43799</v>
      </c>
      <c r="H89">
        <v>43789</v>
      </c>
      <c r="I89">
        <v>-10</v>
      </c>
      <c r="J89" t="s">
        <v>14</v>
      </c>
      <c r="K89">
        <f t="shared" si="4"/>
        <v>95</v>
      </c>
      <c r="L89">
        <f t="shared" si="5"/>
        <v>-950</v>
      </c>
    </row>
    <row r="90" spans="1:12" ht="12.75">
      <c r="A90" t="s">
        <v>12</v>
      </c>
      <c r="B90" t="s">
        <v>100</v>
      </c>
      <c r="C90">
        <v>43767</v>
      </c>
      <c r="D90">
        <v>20.42</v>
      </c>
      <c r="E90">
        <v>0</v>
      </c>
      <c r="F90">
        <v>0</v>
      </c>
      <c r="G90">
        <v>43797</v>
      </c>
      <c r="H90">
        <v>43798</v>
      </c>
      <c r="I90">
        <v>1</v>
      </c>
      <c r="J90" t="s">
        <v>17</v>
      </c>
      <c r="K90">
        <f t="shared" si="4"/>
        <v>20.42</v>
      </c>
      <c r="L90">
        <f t="shared" si="5"/>
        <v>20.42</v>
      </c>
    </row>
    <row r="91" spans="1:12" ht="12.75">
      <c r="A91" t="s">
        <v>12</v>
      </c>
      <c r="B91" t="s">
        <v>101</v>
      </c>
      <c r="C91">
        <v>43708</v>
      </c>
      <c r="D91">
        <v>1900</v>
      </c>
      <c r="E91">
        <v>418</v>
      </c>
      <c r="F91">
        <v>0</v>
      </c>
      <c r="G91">
        <v>43738</v>
      </c>
      <c r="H91">
        <v>43789</v>
      </c>
      <c r="I91">
        <v>51</v>
      </c>
      <c r="J91" t="s">
        <v>14</v>
      </c>
      <c r="K91">
        <f t="shared" si="4"/>
        <v>1900</v>
      </c>
      <c r="L91">
        <f t="shared" si="5"/>
        <v>96900</v>
      </c>
    </row>
    <row r="92" spans="1:12" ht="12.75">
      <c r="A92" t="s">
        <v>12</v>
      </c>
      <c r="B92" t="s">
        <v>102</v>
      </c>
      <c r="C92">
        <v>43782</v>
      </c>
      <c r="D92">
        <v>8265</v>
      </c>
      <c r="E92">
        <v>0</v>
      </c>
      <c r="F92">
        <v>0</v>
      </c>
      <c r="G92">
        <v>43828</v>
      </c>
      <c r="H92">
        <v>43802</v>
      </c>
      <c r="I92">
        <v>-26</v>
      </c>
      <c r="J92" t="s">
        <v>17</v>
      </c>
      <c r="K92">
        <f t="shared" si="4"/>
        <v>8265</v>
      </c>
      <c r="L92">
        <f t="shared" si="5"/>
        <v>-214890</v>
      </c>
    </row>
    <row r="93" spans="1:12" ht="12.75">
      <c r="A93" t="s">
        <v>12</v>
      </c>
      <c r="B93" t="s">
        <v>103</v>
      </c>
      <c r="C93">
        <v>43781</v>
      </c>
      <c r="D93">
        <v>724</v>
      </c>
      <c r="E93">
        <v>159.28</v>
      </c>
      <c r="F93">
        <v>0</v>
      </c>
      <c r="G93">
        <v>43811</v>
      </c>
      <c r="H93">
        <v>43798</v>
      </c>
      <c r="I93">
        <v>-13</v>
      </c>
      <c r="J93" t="s">
        <v>14</v>
      </c>
      <c r="K93">
        <f t="shared" si="4"/>
        <v>724</v>
      </c>
      <c r="L93">
        <f t="shared" si="5"/>
        <v>-9412</v>
      </c>
    </row>
    <row r="94" spans="1:12" ht="12.75">
      <c r="A94" t="s">
        <v>12</v>
      </c>
      <c r="B94" t="s">
        <v>104</v>
      </c>
      <c r="C94">
        <v>43784</v>
      </c>
      <c r="D94">
        <v>160.04</v>
      </c>
      <c r="E94">
        <v>35.21</v>
      </c>
      <c r="F94">
        <v>0</v>
      </c>
      <c r="G94">
        <v>43830</v>
      </c>
      <c r="H94">
        <v>43798</v>
      </c>
      <c r="I94">
        <v>-32</v>
      </c>
      <c r="J94" t="s">
        <v>14</v>
      </c>
      <c r="K94">
        <f t="shared" si="4"/>
        <v>160.04</v>
      </c>
      <c r="L94">
        <f t="shared" si="5"/>
        <v>-5121.28</v>
      </c>
    </row>
    <row r="95" spans="1:12" ht="12.75">
      <c r="A95" t="s">
        <v>12</v>
      </c>
      <c r="B95" t="s">
        <v>105</v>
      </c>
      <c r="C95">
        <v>43787</v>
      </c>
      <c r="D95">
        <v>300</v>
      </c>
      <c r="E95">
        <v>0</v>
      </c>
      <c r="F95">
        <v>0</v>
      </c>
      <c r="G95">
        <v>43830</v>
      </c>
      <c r="H95">
        <v>43798</v>
      </c>
      <c r="I95">
        <v>-32</v>
      </c>
      <c r="J95" t="s">
        <v>17</v>
      </c>
      <c r="K95">
        <f t="shared" si="4"/>
        <v>300</v>
      </c>
      <c r="L95">
        <f t="shared" si="5"/>
        <v>-9600</v>
      </c>
    </row>
    <row r="96" spans="1:12" ht="12.75">
      <c r="A96" t="s">
        <v>12</v>
      </c>
      <c r="B96" t="s">
        <v>106</v>
      </c>
      <c r="C96">
        <v>43789</v>
      </c>
      <c r="D96">
        <v>410.46</v>
      </c>
      <c r="E96">
        <v>90.3</v>
      </c>
      <c r="F96">
        <v>0</v>
      </c>
      <c r="G96">
        <v>43820</v>
      </c>
      <c r="H96">
        <v>43798</v>
      </c>
      <c r="I96">
        <v>-22</v>
      </c>
      <c r="J96" t="s">
        <v>14</v>
      </c>
      <c r="K96">
        <f t="shared" si="4"/>
        <v>410.46</v>
      </c>
      <c r="L96">
        <f t="shared" si="5"/>
        <v>-9030.119999999999</v>
      </c>
    </row>
    <row r="97" spans="1:12" ht="12.75">
      <c r="A97" t="s">
        <v>12</v>
      </c>
      <c r="B97" t="s">
        <v>107</v>
      </c>
      <c r="C97">
        <v>43789</v>
      </c>
      <c r="D97">
        <v>364.26</v>
      </c>
      <c r="E97">
        <v>80.14</v>
      </c>
      <c r="F97">
        <v>0</v>
      </c>
      <c r="G97">
        <v>43820</v>
      </c>
      <c r="H97">
        <v>43798</v>
      </c>
      <c r="I97">
        <v>-22</v>
      </c>
      <c r="J97" t="s">
        <v>14</v>
      </c>
      <c r="K97">
        <f t="shared" si="4"/>
        <v>364.26</v>
      </c>
      <c r="L97">
        <f t="shared" si="5"/>
        <v>-8013.719999999999</v>
      </c>
    </row>
    <row r="98" spans="1:12" ht="12.75">
      <c r="A98" t="s">
        <v>12</v>
      </c>
      <c r="B98" t="s">
        <v>108</v>
      </c>
      <c r="C98">
        <v>43789</v>
      </c>
      <c r="D98">
        <v>400.37</v>
      </c>
      <c r="E98">
        <v>79.9</v>
      </c>
      <c r="F98">
        <v>0</v>
      </c>
      <c r="G98">
        <v>43820</v>
      </c>
      <c r="H98">
        <v>43798</v>
      </c>
      <c r="I98">
        <v>-22</v>
      </c>
      <c r="J98" t="s">
        <v>14</v>
      </c>
      <c r="K98">
        <f>IF(J98="N",SUM(D98,E98,F98),SUM(D98,F98))</f>
        <v>400.37</v>
      </c>
      <c r="L98">
        <f>PRODUCT(I98,K98)</f>
        <v>-8808.14</v>
      </c>
    </row>
    <row r="99" spans="1:12" ht="12.75">
      <c r="A99" t="s">
        <v>12</v>
      </c>
      <c r="B99" t="s">
        <v>109</v>
      </c>
      <c r="C99">
        <v>43789</v>
      </c>
      <c r="D99">
        <v>876.11</v>
      </c>
      <c r="E99">
        <v>192.74</v>
      </c>
      <c r="F99">
        <v>0</v>
      </c>
      <c r="G99">
        <v>43820</v>
      </c>
      <c r="H99">
        <v>43798</v>
      </c>
      <c r="I99">
        <v>-22</v>
      </c>
      <c r="J99" t="s">
        <v>14</v>
      </c>
      <c r="K99">
        <f>IF(J99="N",SUM(D99,E99,F99),SUM(D99,F99))</f>
        <v>876.11</v>
      </c>
      <c r="L99">
        <f>PRODUCT(I99,K99)</f>
        <v>-19274.420000000002</v>
      </c>
    </row>
    <row r="100" spans="1:12" ht="12.75">
      <c r="A100" t="s">
        <v>12</v>
      </c>
      <c r="B100" t="s">
        <v>110</v>
      </c>
      <c r="C100">
        <v>43789</v>
      </c>
      <c r="D100">
        <v>550.56</v>
      </c>
      <c r="E100">
        <v>111.72</v>
      </c>
      <c r="F100">
        <v>0</v>
      </c>
      <c r="G100">
        <v>43820</v>
      </c>
      <c r="H100">
        <v>43798</v>
      </c>
      <c r="I100">
        <v>-22</v>
      </c>
      <c r="J100" t="s">
        <v>14</v>
      </c>
      <c r="K100">
        <f>IF(J100="N",SUM(D100,E100,F100),SUM(D100,F100))</f>
        <v>550.56</v>
      </c>
      <c r="L100">
        <f>PRODUCT(I100,K100)</f>
        <v>-12112.32</v>
      </c>
    </row>
    <row r="101" spans="1:12" ht="12.75">
      <c r="A101" t="s">
        <v>12</v>
      </c>
      <c r="B101" t="s">
        <v>111</v>
      </c>
      <c r="C101">
        <v>43790</v>
      </c>
      <c r="D101">
        <v>575.93</v>
      </c>
      <c r="E101">
        <v>123.38</v>
      </c>
      <c r="F101">
        <v>0</v>
      </c>
      <c r="G101">
        <v>43821</v>
      </c>
      <c r="H101">
        <v>43798</v>
      </c>
      <c r="I101">
        <v>-23</v>
      </c>
      <c r="J101" t="s">
        <v>14</v>
      </c>
      <c r="K101">
        <f>IF(J101="N",SUM(D101,E101,F101),SUM(D101,F101))</f>
        <v>575.93</v>
      </c>
      <c r="L101">
        <f>PRODUCT(I101,K101)</f>
        <v>-13246.39</v>
      </c>
    </row>
    <row r="102" spans="1:12" ht="12.75">
      <c r="A102" t="s">
        <v>12</v>
      </c>
      <c r="B102" t="s">
        <v>112</v>
      </c>
      <c r="C102">
        <v>43789</v>
      </c>
      <c r="D102">
        <v>377.2</v>
      </c>
      <c r="E102">
        <v>82.98</v>
      </c>
      <c r="F102">
        <v>0</v>
      </c>
      <c r="G102">
        <v>43822</v>
      </c>
      <c r="H102">
        <v>43798</v>
      </c>
      <c r="I102">
        <v>-24</v>
      </c>
      <c r="J102" t="s">
        <v>14</v>
      </c>
      <c r="K102">
        <f>IF(J102="N",SUM(D102,E102,F102),SUM(D102,F102))</f>
        <v>377.2</v>
      </c>
      <c r="L102">
        <f>PRODUCT(I102,K102)</f>
        <v>-9052.8</v>
      </c>
    </row>
    <row r="103" spans="1:12" ht="12.75">
      <c r="A103" t="s">
        <v>12</v>
      </c>
      <c r="B103" t="s">
        <v>113</v>
      </c>
      <c r="C103">
        <v>43794</v>
      </c>
      <c r="D103">
        <v>540</v>
      </c>
      <c r="E103">
        <v>118.8</v>
      </c>
      <c r="F103">
        <v>0</v>
      </c>
      <c r="G103">
        <v>43828</v>
      </c>
      <c r="H103">
        <v>43798</v>
      </c>
      <c r="I103">
        <v>-30</v>
      </c>
      <c r="J103" t="s">
        <v>14</v>
      </c>
      <c r="K103">
        <f>IF(J103="N",SUM(D103,E103,F103),SUM(D103,F103))</f>
        <v>540</v>
      </c>
      <c r="L103">
        <f>PRODUCT(I103,K103)</f>
        <v>-16200</v>
      </c>
    </row>
    <row r="104" spans="1:12" ht="12.75">
      <c r="A104" t="s">
        <v>12</v>
      </c>
      <c r="B104" t="s">
        <v>114</v>
      </c>
      <c r="C104">
        <v>43795</v>
      </c>
      <c r="D104">
        <v>96.4</v>
      </c>
      <c r="E104">
        <v>21.21</v>
      </c>
      <c r="F104">
        <v>0</v>
      </c>
      <c r="G104">
        <v>43826</v>
      </c>
      <c r="H104">
        <v>43798</v>
      </c>
      <c r="I104">
        <v>-28</v>
      </c>
      <c r="J104" t="s">
        <v>14</v>
      </c>
      <c r="K104">
        <f>IF(J104="N",SUM(D104,E104,F104),SUM(D104,F104))</f>
        <v>96.4</v>
      </c>
      <c r="L104">
        <f>PRODUCT(I104,K104)</f>
        <v>-2699.2000000000003</v>
      </c>
    </row>
    <row r="105" spans="1:12" ht="12.75">
      <c r="A105" t="s">
        <v>12</v>
      </c>
      <c r="B105" t="s">
        <v>115</v>
      </c>
      <c r="C105">
        <v>43796</v>
      </c>
      <c r="D105">
        <v>22.63</v>
      </c>
      <c r="E105">
        <v>4.98</v>
      </c>
      <c r="F105">
        <v>0</v>
      </c>
      <c r="G105">
        <v>43827</v>
      </c>
      <c r="H105">
        <v>43798</v>
      </c>
      <c r="I105">
        <v>-29</v>
      </c>
      <c r="J105" t="s">
        <v>14</v>
      </c>
      <c r="K105">
        <f>IF(J105="N",SUM(D105,E105,F105),SUM(D105,F105))</f>
        <v>22.63</v>
      </c>
      <c r="L105">
        <f>PRODUCT(I105,K105)</f>
        <v>-656.27</v>
      </c>
    </row>
    <row r="106" spans="1:12" ht="12.75">
      <c r="A106" t="s">
        <v>12</v>
      </c>
      <c r="B106" t="s">
        <v>116</v>
      </c>
      <c r="C106">
        <v>43798</v>
      </c>
      <c r="D106">
        <v>32.6</v>
      </c>
      <c r="E106">
        <v>0</v>
      </c>
      <c r="F106">
        <v>0</v>
      </c>
      <c r="G106">
        <v>43828</v>
      </c>
      <c r="H106">
        <v>43805</v>
      </c>
      <c r="I106">
        <v>-23</v>
      </c>
      <c r="J106" t="s">
        <v>17</v>
      </c>
      <c r="K106">
        <f>IF(J106="N",SUM(D106,E106,F106),SUM(D106,F106))</f>
        <v>32.6</v>
      </c>
      <c r="L106">
        <f>PRODUCT(I106,K106)</f>
        <v>-749.8000000000001</v>
      </c>
    </row>
    <row r="107" spans="1:12" ht="12.75">
      <c r="A107" t="s">
        <v>12</v>
      </c>
      <c r="B107" t="s">
        <v>117</v>
      </c>
      <c r="C107">
        <v>43799</v>
      </c>
      <c r="D107">
        <v>153.54</v>
      </c>
      <c r="E107">
        <v>33.78</v>
      </c>
      <c r="F107">
        <v>0</v>
      </c>
      <c r="G107">
        <v>43860</v>
      </c>
      <c r="H107">
        <v>43805</v>
      </c>
      <c r="I107">
        <v>-55</v>
      </c>
      <c r="J107" t="s">
        <v>14</v>
      </c>
      <c r="K107">
        <f>IF(J107="N",SUM(D107,E107,F107),SUM(D107,F107))</f>
        <v>153.54</v>
      </c>
      <c r="L107">
        <f>PRODUCT(I107,K107)</f>
        <v>-8444.699999999999</v>
      </c>
    </row>
    <row r="108" spans="1:12" ht="12.75">
      <c r="A108" t="s">
        <v>12</v>
      </c>
      <c r="B108" t="s">
        <v>118</v>
      </c>
      <c r="C108">
        <v>43799</v>
      </c>
      <c r="D108">
        <v>246.57</v>
      </c>
      <c r="E108">
        <v>54.25</v>
      </c>
      <c r="F108">
        <v>0</v>
      </c>
      <c r="G108">
        <v>43861</v>
      </c>
      <c r="H108">
        <v>43805</v>
      </c>
      <c r="I108">
        <v>-56</v>
      </c>
      <c r="J108" t="s">
        <v>14</v>
      </c>
      <c r="K108">
        <f>IF(J108="N",SUM(D108,E108,F108),SUM(D108,F108))</f>
        <v>246.57</v>
      </c>
      <c r="L108">
        <f>PRODUCT(I108,K108)</f>
        <v>-13807.92</v>
      </c>
    </row>
    <row r="109" spans="1:12" ht="12.75">
      <c r="A109" t="s">
        <v>12</v>
      </c>
      <c r="B109" t="s">
        <v>28</v>
      </c>
      <c r="C109">
        <v>43802</v>
      </c>
      <c r="D109">
        <v>1050</v>
      </c>
      <c r="E109">
        <v>0</v>
      </c>
      <c r="F109">
        <v>0</v>
      </c>
      <c r="G109">
        <v>43833</v>
      </c>
      <c r="H109">
        <v>43805</v>
      </c>
      <c r="I109">
        <v>-28</v>
      </c>
      <c r="J109" t="s">
        <v>17</v>
      </c>
      <c r="K109">
        <f>IF(J109="N",SUM(D109,E109,F109),SUM(D109,F109))</f>
        <v>1050</v>
      </c>
      <c r="L109">
        <f>PRODUCT(I109,K109)</f>
        <v>-29400</v>
      </c>
    </row>
    <row r="110" spans="10:12" ht="15">
      <c r="J110" s="6" t="s">
        <v>119</v>
      </c>
      <c r="K110" s="7">
        <f>SUM(K2:K109)</f>
        <v>126942.80999999995</v>
      </c>
      <c r="L110" s="8">
        <f>SUM(L2:L109)</f>
        <v>-1468343.58</v>
      </c>
    </row>
    <row r="115" ht="12.75">
      <c r="B115" s="9" t="s">
        <v>120</v>
      </c>
    </row>
    <row r="116" spans="1:3" ht="12.75">
      <c r="A116" s="10" t="s">
        <v>121</v>
      </c>
      <c r="B116" s="9" t="s">
        <v>122</v>
      </c>
      <c r="C116" s="11">
        <f>L110/K110</f>
        <v>-11.566969251744156</v>
      </c>
    </row>
    <row r="117" ht="12.75">
      <c r="B117" s="9" t="s">
        <v>123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Emilio Nicolaci</cp:lastModifiedBy>
  <dcterms:modified xsi:type="dcterms:W3CDTF">2020-01-31T09:41:25Z</dcterms:modified>
  <cp:category/>
  <cp:version/>
  <cp:contentType/>
  <cp:contentStatus/>
</cp:coreProperties>
</file>