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<sst xmlns="http://schemas.openxmlformats.org/spreadsheetml/2006/main" count="179" uniqueCount="74">
  <si>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</si>
  <si>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</si>
  <si>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</si>
  <si>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</si>
  <si>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</si>
  <si>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</si>
  <si>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</si>
  <si>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</si>
  <si>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</si>
  <si>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</si>
  <si>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</si>
  <si>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</si>
  <si>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2017</t>
  </si>
  <si>
    <t>50</t>
  </si>
  <si>
    <t>S</t>
  </si>
  <si>
    <t>8717257316</t>
  </si>
  <si>
    <t>N</t>
  </si>
  <si>
    <t>8717257656</t>
  </si>
  <si>
    <t>8717259400</t>
  </si>
  <si>
    <t>8717260692</t>
  </si>
  <si>
    <t>PAB-382</t>
  </si>
  <si>
    <t>PA1129</t>
  </si>
  <si>
    <t>VP000472</t>
  </si>
  <si>
    <t>21 - 2017</t>
  </si>
  <si>
    <t>PA332</t>
  </si>
  <si>
    <t>PA1701621</t>
  </si>
  <si>
    <t>PA1357</t>
  </si>
  <si>
    <t>8717319732</t>
  </si>
  <si>
    <t>8717320753</t>
  </si>
  <si>
    <t>A17PAS0011084</t>
  </si>
  <si>
    <t>9100923</t>
  </si>
  <si>
    <t>3415</t>
  </si>
  <si>
    <t>5821</t>
  </si>
  <si>
    <t>468</t>
  </si>
  <si>
    <t>PAB-478</t>
  </si>
  <si>
    <t>PA414</t>
  </si>
  <si>
    <t>V3-23234</t>
  </si>
  <si>
    <t>V3-23235</t>
  </si>
  <si>
    <t>V3-23236</t>
  </si>
  <si>
    <t>V3-23405</t>
  </si>
  <si>
    <t>V3-23406</t>
  </si>
  <si>
    <t>V3-23407</t>
  </si>
  <si>
    <t>0000002</t>
  </si>
  <si>
    <t>V3-24068</t>
  </si>
  <si>
    <t>PA1633</t>
  </si>
  <si>
    <t>FATTPA 5_17</t>
  </si>
  <si>
    <t>000001-2017-CARALB</t>
  </si>
  <si>
    <t>3538</t>
  </si>
  <si>
    <t>283</t>
  </si>
  <si>
    <t>533/PI</t>
  </si>
  <si>
    <t>FATTPA 14_17</t>
  </si>
  <si>
    <t>PA1715</t>
  </si>
  <si>
    <t>PA1716</t>
  </si>
  <si>
    <t>PA1717</t>
  </si>
  <si>
    <t>302</t>
  </si>
  <si>
    <t>VP000534</t>
  </si>
  <si>
    <t>VP000533</t>
  </si>
  <si>
    <t>2017S00018</t>
  </si>
  <si>
    <t>PA1/98</t>
  </si>
  <si>
    <t>PA1/99</t>
  </si>
  <si>
    <t>PA1/100</t>
  </si>
  <si>
    <t>PA1/101</t>
  </si>
  <si>
    <t>PA1/102</t>
  </si>
  <si>
    <t>PA1/103</t>
  </si>
  <si>
    <t>PA1/104</t>
  </si>
  <si>
    <t>297</t>
  </si>
  <si>
    <t>289</t>
  </si>
  <si>
    <t>PAB-534</t>
  </si>
  <si>
    <t>01</t>
  </si>
  <si>
    <t xml:space="preserve">Totali </t>
  </si>
  <si>
    <t>Totale colonna L</t>
  </si>
  <si>
    <t>Indice pagamenti=</t>
  </si>
  <si>
    <t xml:space="preserve">----------------------------------  = </t>
  </si>
  <si>
    <t>Totale colonna K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</si>
</sst>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.00"/>
  </numFmts>
  <fonts count="36">
    <font>
      <sz val="10"/>
      <name val="Arial"/>
      <family val="0"/>
    </font>
    <font>
      <b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72" fontId="1" fillId="0" borderId="10" xfId="0" applyNumberFormat="1" applyFont="1" applyBorder="1" applyAlignment="1">
      <alignment horizontal="right" vertical="center" wrapText="1"/>
    </xf>
    <xf numFmtId="172" fontId="1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25.421875" style="0" customWidth="1"/>
    <col min="3" max="6" width="9.7109375" style="0" customWidth="1"/>
    <col min="7" max="8" width="15.57421875" style="0" customWidth="1"/>
    <col min="9" max="9" width="9.7109375" style="0" customWidth="1"/>
    <col min="10" max="10" width="15.57421875" style="0" customWidth="1"/>
    <col min="11" max="12" width="31.28125" style="0" customWidth="1"/>
  </cols>
  <sheetData>
    <row r="1" spans="1:12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2.75">
      <c r="A2" s="2" t="s">
        <v>12</v>
      </c>
      <c r="B2" s="3" t="s">
        <v>13</v>
      </c>
      <c r="C2" s="4">
        <v>42979</v>
      </c>
      <c r="D2" s="5">
        <v>2200</v>
      </c>
      <c r="E2" s="5">
        <v>484</v>
      </c>
      <c r="F2" s="5">
        <v>0</v>
      </c>
      <c r="G2" s="4">
        <v>43009</v>
      </c>
      <c r="H2" s="4">
        <v>43013</v>
      </c>
      <c r="I2" s="3">
        <v>4</v>
      </c>
      <c r="J2" s="3" t="s">
        <v>14</v>
      </c>
      <c r="K2" s="5">
        <f aca="true" t="shared" si="0" ref="K2:K33">IF(J2="N",SUM(D2,E2,F2),SUM(D2,F2))</f>
        <v>2200</v>
      </c>
      <c r="L2" s="5">
        <f aca="true" t="shared" si="1" ref="L2:L33">PRODUCT(I2,K2)</f>
        <v>8800</v>
      </c>
    </row>
    <row r="3" spans="1:12" ht="12.75">
      <c r="A3" s="2" t="s">
        <v>12</v>
      </c>
      <c r="B3" s="3" t="s">
        <v>15</v>
      </c>
      <c r="C3" s="4">
        <v>42986</v>
      </c>
      <c r="D3" s="5">
        <v>85.79</v>
      </c>
      <c r="E3" s="5">
        <v>0</v>
      </c>
      <c r="F3" s="5">
        <v>0</v>
      </c>
      <c r="G3" s="4">
        <v>43016</v>
      </c>
      <c r="H3" s="4">
        <v>43013</v>
      </c>
      <c r="I3" s="3">
        <v>-3</v>
      </c>
      <c r="J3" s="3" t="s">
        <v>16</v>
      </c>
      <c r="K3" s="5">
        <f t="shared" si="0"/>
        <v>85.79</v>
      </c>
      <c r="L3" s="5">
        <f t="shared" si="1"/>
        <v>-257.37</v>
      </c>
    </row>
    <row r="4" spans="1:12" ht="12.75">
      <c r="A4" s="2" t="s">
        <v>12</v>
      </c>
      <c r="B4" s="3" t="s">
        <v>17</v>
      </c>
      <c r="C4" s="4">
        <v>42986</v>
      </c>
      <c r="D4" s="5">
        <v>20.42</v>
      </c>
      <c r="E4" s="5">
        <v>0</v>
      </c>
      <c r="F4" s="5">
        <v>0</v>
      </c>
      <c r="G4" s="4">
        <v>43016</v>
      </c>
      <c r="H4" s="4">
        <v>43013</v>
      </c>
      <c r="I4" s="3">
        <v>-3</v>
      </c>
      <c r="J4" s="3" t="s">
        <v>16</v>
      </c>
      <c r="K4" s="5">
        <f t="shared" si="0"/>
        <v>20.42</v>
      </c>
      <c r="L4" s="5">
        <f t="shared" si="1"/>
        <v>-61.260000000000005</v>
      </c>
    </row>
    <row r="5" spans="1:12" ht="12.75">
      <c r="A5" s="2" t="s">
        <v>12</v>
      </c>
      <c r="B5" s="3" t="s">
        <v>18</v>
      </c>
      <c r="C5" s="4">
        <v>42986</v>
      </c>
      <c r="D5" s="5">
        <v>11.91</v>
      </c>
      <c r="E5" s="5">
        <v>0</v>
      </c>
      <c r="F5" s="5">
        <v>0</v>
      </c>
      <c r="G5" s="4">
        <v>43016</v>
      </c>
      <c r="H5" s="4">
        <v>43013</v>
      </c>
      <c r="I5" s="3">
        <v>-3</v>
      </c>
      <c r="J5" s="3" t="s">
        <v>16</v>
      </c>
      <c r="K5" s="5">
        <f t="shared" si="0"/>
        <v>11.91</v>
      </c>
      <c r="L5" s="5">
        <f t="shared" si="1"/>
        <v>-35.730000000000004</v>
      </c>
    </row>
    <row r="6" spans="1:12" ht="12.75">
      <c r="A6" s="2" t="s">
        <v>12</v>
      </c>
      <c r="B6" s="3" t="s">
        <v>19</v>
      </c>
      <c r="C6" s="4">
        <v>42986</v>
      </c>
      <c r="D6" s="5">
        <v>31.74</v>
      </c>
      <c r="E6" s="5">
        <v>0</v>
      </c>
      <c r="F6" s="5">
        <v>0</v>
      </c>
      <c r="G6" s="4">
        <v>43016</v>
      </c>
      <c r="H6" s="4">
        <v>43013</v>
      </c>
      <c r="I6" s="3">
        <v>-3</v>
      </c>
      <c r="J6" s="3" t="s">
        <v>16</v>
      </c>
      <c r="K6" s="5">
        <f t="shared" si="0"/>
        <v>31.74</v>
      </c>
      <c r="L6" s="5">
        <f t="shared" si="1"/>
        <v>-95.22</v>
      </c>
    </row>
    <row r="7" spans="1:12" ht="12.75">
      <c r="A7" s="2" t="s">
        <v>12</v>
      </c>
      <c r="B7" s="3" t="s">
        <v>20</v>
      </c>
      <c r="C7" s="4">
        <v>42978</v>
      </c>
      <c r="D7" s="5">
        <v>8.49</v>
      </c>
      <c r="E7" s="5">
        <v>1.87</v>
      </c>
      <c r="F7" s="5">
        <v>0</v>
      </c>
      <c r="G7" s="4">
        <v>43008</v>
      </c>
      <c r="H7" s="4">
        <v>43013</v>
      </c>
      <c r="I7" s="3">
        <v>5</v>
      </c>
      <c r="J7" s="3" t="s">
        <v>14</v>
      </c>
      <c r="K7" s="5">
        <f t="shared" si="0"/>
        <v>8.49</v>
      </c>
      <c r="L7" s="5">
        <f t="shared" si="1"/>
        <v>42.45</v>
      </c>
    </row>
    <row r="8" spans="1:12" ht="12.75">
      <c r="A8" s="2" t="s">
        <v>12</v>
      </c>
      <c r="B8" s="3" t="s">
        <v>21</v>
      </c>
      <c r="C8" s="4">
        <v>42997</v>
      </c>
      <c r="D8" s="5">
        <v>119.22</v>
      </c>
      <c r="E8" s="5">
        <v>26.23</v>
      </c>
      <c r="F8" s="5">
        <v>0</v>
      </c>
      <c r="G8" s="4">
        <v>43028</v>
      </c>
      <c r="H8" s="4">
        <v>43013</v>
      </c>
      <c r="I8" s="3">
        <v>-15</v>
      </c>
      <c r="J8" s="3" t="s">
        <v>14</v>
      </c>
      <c r="K8" s="5">
        <f t="shared" si="0"/>
        <v>119.22</v>
      </c>
      <c r="L8" s="5">
        <f t="shared" si="1"/>
        <v>-1788.3</v>
      </c>
    </row>
    <row r="9" spans="1:12" ht="12.75">
      <c r="A9" s="2" t="s">
        <v>12</v>
      </c>
      <c r="B9" s="3" t="s">
        <v>22</v>
      </c>
      <c r="C9" s="4">
        <v>43008</v>
      </c>
      <c r="D9" s="5">
        <v>500</v>
      </c>
      <c r="E9" s="5">
        <v>50</v>
      </c>
      <c r="F9" s="5">
        <v>0</v>
      </c>
      <c r="G9" s="4">
        <v>43038</v>
      </c>
      <c r="H9" s="4">
        <v>43031</v>
      </c>
      <c r="I9" s="3">
        <v>-7</v>
      </c>
      <c r="J9" s="3" t="s">
        <v>14</v>
      </c>
      <c r="K9" s="5">
        <f t="shared" si="0"/>
        <v>500</v>
      </c>
      <c r="L9" s="5">
        <f t="shared" si="1"/>
        <v>-3500</v>
      </c>
    </row>
    <row r="10" spans="1:12" ht="12.75">
      <c r="A10" s="2" t="s">
        <v>12</v>
      </c>
      <c r="B10" s="3" t="s">
        <v>23</v>
      </c>
      <c r="C10" s="4">
        <v>43018</v>
      </c>
      <c r="D10" s="5">
        <v>70</v>
      </c>
      <c r="E10" s="5">
        <v>0</v>
      </c>
      <c r="F10" s="5">
        <v>0</v>
      </c>
      <c r="G10" s="4">
        <v>43057</v>
      </c>
      <c r="H10" s="4">
        <v>43033</v>
      </c>
      <c r="I10" s="3">
        <v>-24</v>
      </c>
      <c r="J10" s="3" t="s">
        <v>16</v>
      </c>
      <c r="K10" s="5">
        <f t="shared" si="0"/>
        <v>70</v>
      </c>
      <c r="L10" s="5">
        <f t="shared" si="1"/>
        <v>-1680</v>
      </c>
    </row>
    <row r="11" spans="1:12" ht="12.75">
      <c r="A11" s="2" t="s">
        <v>12</v>
      </c>
      <c r="B11" s="3" t="s">
        <v>24</v>
      </c>
      <c r="C11" s="4">
        <v>43024</v>
      </c>
      <c r="D11" s="5">
        <v>170</v>
      </c>
      <c r="E11" s="5">
        <v>0</v>
      </c>
      <c r="F11" s="5">
        <v>0</v>
      </c>
      <c r="G11" s="4">
        <v>43035</v>
      </c>
      <c r="H11" s="4">
        <v>43033</v>
      </c>
      <c r="I11" s="3">
        <v>-2</v>
      </c>
      <c r="J11" s="3" t="s">
        <v>16</v>
      </c>
      <c r="K11" s="5">
        <f t="shared" si="0"/>
        <v>170</v>
      </c>
      <c r="L11" s="5">
        <f t="shared" si="1"/>
        <v>-340</v>
      </c>
    </row>
    <row r="12" spans="1:12" ht="12.75">
      <c r="A12" s="2" t="s">
        <v>12</v>
      </c>
      <c r="B12" s="3" t="s">
        <v>25</v>
      </c>
      <c r="C12" s="4">
        <v>43025</v>
      </c>
      <c r="D12" s="5">
        <v>146.39</v>
      </c>
      <c r="E12" s="5">
        <v>32.2</v>
      </c>
      <c r="F12" s="5">
        <v>0</v>
      </c>
      <c r="G12" s="4">
        <v>43057</v>
      </c>
      <c r="H12" s="4">
        <v>43031</v>
      </c>
      <c r="I12" s="3">
        <v>-26</v>
      </c>
      <c r="J12" s="3" t="s">
        <v>14</v>
      </c>
      <c r="K12" s="5">
        <f t="shared" si="0"/>
        <v>146.39</v>
      </c>
      <c r="L12" s="5">
        <f t="shared" si="1"/>
        <v>-3806.1399999999994</v>
      </c>
    </row>
    <row r="13" spans="1:12" ht="12.75">
      <c r="A13" s="2" t="s">
        <v>12</v>
      </c>
      <c r="B13" s="3" t="s">
        <v>26</v>
      </c>
      <c r="C13" s="4">
        <v>43026</v>
      </c>
      <c r="D13" s="5">
        <v>24.4</v>
      </c>
      <c r="E13" s="5">
        <v>5.37</v>
      </c>
      <c r="F13" s="5">
        <v>0</v>
      </c>
      <c r="G13" s="4">
        <v>43057</v>
      </c>
      <c r="H13" s="4">
        <v>43031</v>
      </c>
      <c r="I13" s="3">
        <v>-26</v>
      </c>
      <c r="J13" s="3" t="s">
        <v>14</v>
      </c>
      <c r="K13" s="5">
        <f t="shared" si="0"/>
        <v>24.4</v>
      </c>
      <c r="L13" s="5">
        <f t="shared" si="1"/>
        <v>-634.4</v>
      </c>
    </row>
    <row r="14" spans="1:12" ht="12.75">
      <c r="A14" s="2" t="s">
        <v>12</v>
      </c>
      <c r="B14" s="3" t="s">
        <v>27</v>
      </c>
      <c r="C14" s="4">
        <v>43027</v>
      </c>
      <c r="D14" s="5">
        <v>7.19</v>
      </c>
      <c r="E14" s="5">
        <v>0</v>
      </c>
      <c r="F14" s="5">
        <v>0</v>
      </c>
      <c r="G14" s="4">
        <v>43057</v>
      </c>
      <c r="H14" s="4">
        <v>43031</v>
      </c>
      <c r="I14" s="3">
        <v>-26</v>
      </c>
      <c r="J14" s="3" t="s">
        <v>16</v>
      </c>
      <c r="K14" s="5">
        <f t="shared" si="0"/>
        <v>7.19</v>
      </c>
      <c r="L14" s="5">
        <f t="shared" si="1"/>
        <v>-186.94</v>
      </c>
    </row>
    <row r="15" spans="1:12" ht="12.75">
      <c r="A15" s="2" t="s">
        <v>12</v>
      </c>
      <c r="B15" s="3" t="s">
        <v>28</v>
      </c>
      <c r="C15" s="4">
        <v>43027</v>
      </c>
      <c r="D15" s="5">
        <v>16.04</v>
      </c>
      <c r="E15" s="5">
        <v>0</v>
      </c>
      <c r="F15" s="5">
        <v>0</v>
      </c>
      <c r="G15" s="4">
        <v>43057</v>
      </c>
      <c r="H15" s="4">
        <v>43031</v>
      </c>
      <c r="I15" s="3">
        <v>-26</v>
      </c>
      <c r="J15" s="3" t="s">
        <v>16</v>
      </c>
      <c r="K15" s="5">
        <f t="shared" si="0"/>
        <v>16.04</v>
      </c>
      <c r="L15" s="5">
        <f t="shared" si="1"/>
        <v>-417.03999999999996</v>
      </c>
    </row>
    <row r="16" spans="1:12" ht="12.75">
      <c r="A16" s="2" t="s">
        <v>12</v>
      </c>
      <c r="B16" s="3" t="s">
        <v>29</v>
      </c>
      <c r="C16" s="4">
        <v>43008</v>
      </c>
      <c r="D16" s="5">
        <v>70</v>
      </c>
      <c r="E16" s="5">
        <v>15.4</v>
      </c>
      <c r="F16" s="5">
        <v>0</v>
      </c>
      <c r="G16" s="4">
        <v>43069</v>
      </c>
      <c r="H16" s="4">
        <v>43033</v>
      </c>
      <c r="I16" s="3">
        <v>-36</v>
      </c>
      <c r="J16" s="3" t="s">
        <v>14</v>
      </c>
      <c r="K16" s="5">
        <f t="shared" si="0"/>
        <v>70</v>
      </c>
      <c r="L16" s="5">
        <f t="shared" si="1"/>
        <v>-2520</v>
      </c>
    </row>
    <row r="17" spans="1:12" ht="12.75">
      <c r="A17" s="2" t="s">
        <v>12</v>
      </c>
      <c r="B17" s="3" t="s">
        <v>30</v>
      </c>
      <c r="C17" s="4">
        <v>43028</v>
      </c>
      <c r="D17" s="5">
        <v>73.2</v>
      </c>
      <c r="E17" s="5">
        <v>16.1</v>
      </c>
      <c r="F17" s="5">
        <v>0</v>
      </c>
      <c r="G17" s="4">
        <v>43071</v>
      </c>
      <c r="H17" s="4">
        <v>43046</v>
      </c>
      <c r="I17" s="3">
        <v>-25</v>
      </c>
      <c r="J17" s="3" t="s">
        <v>14</v>
      </c>
      <c r="K17" s="5">
        <f t="shared" si="0"/>
        <v>73.2</v>
      </c>
      <c r="L17" s="5">
        <f t="shared" si="1"/>
        <v>-1830</v>
      </c>
    </row>
    <row r="18" spans="1:12" ht="12.75">
      <c r="A18" s="2" t="s">
        <v>12</v>
      </c>
      <c r="B18" s="3" t="s">
        <v>31</v>
      </c>
      <c r="C18" s="4">
        <v>43031</v>
      </c>
      <c r="D18" s="5">
        <v>62.53</v>
      </c>
      <c r="E18" s="5">
        <v>0</v>
      </c>
      <c r="F18" s="5">
        <v>0</v>
      </c>
      <c r="G18" s="4">
        <v>43062</v>
      </c>
      <c r="H18" s="4">
        <v>43046</v>
      </c>
      <c r="I18" s="3">
        <v>-16</v>
      </c>
      <c r="J18" s="3" t="s">
        <v>16</v>
      </c>
      <c r="K18" s="5">
        <f t="shared" si="0"/>
        <v>62.53</v>
      </c>
      <c r="L18" s="5">
        <f t="shared" si="1"/>
        <v>-1000.48</v>
      </c>
    </row>
    <row r="19" spans="1:12" ht="12.75">
      <c r="A19" s="2" t="s">
        <v>12</v>
      </c>
      <c r="B19" s="3" t="s">
        <v>32</v>
      </c>
      <c r="C19" s="4">
        <v>43039</v>
      </c>
      <c r="D19" s="5">
        <v>150.87</v>
      </c>
      <c r="E19" s="5">
        <v>33.19</v>
      </c>
      <c r="F19" s="5">
        <v>0</v>
      </c>
      <c r="G19" s="4">
        <v>43100</v>
      </c>
      <c r="H19" s="4">
        <v>43046</v>
      </c>
      <c r="I19" s="3">
        <v>-54</v>
      </c>
      <c r="J19" s="3" t="s">
        <v>14</v>
      </c>
      <c r="K19" s="5">
        <f t="shared" si="0"/>
        <v>150.87</v>
      </c>
      <c r="L19" s="5">
        <f t="shared" si="1"/>
        <v>-8146.9800000000005</v>
      </c>
    </row>
    <row r="20" spans="1:12" ht="12.75">
      <c r="A20" s="2" t="s">
        <v>12</v>
      </c>
      <c r="B20" s="3" t="s">
        <v>33</v>
      </c>
      <c r="C20" s="4">
        <v>43039</v>
      </c>
      <c r="D20" s="5">
        <v>45.08</v>
      </c>
      <c r="E20" s="5">
        <v>9.92</v>
      </c>
      <c r="F20" s="5">
        <v>0</v>
      </c>
      <c r="G20" s="4">
        <v>43039</v>
      </c>
      <c r="H20" s="4">
        <v>43046</v>
      </c>
      <c r="I20" s="3">
        <v>7</v>
      </c>
      <c r="J20" s="3" t="s">
        <v>14</v>
      </c>
      <c r="K20" s="5">
        <f t="shared" si="0"/>
        <v>45.08</v>
      </c>
      <c r="L20" s="5">
        <f t="shared" si="1"/>
        <v>315.56</v>
      </c>
    </row>
    <row r="21" spans="1:12" ht="12.75">
      <c r="A21" s="2" t="s">
        <v>12</v>
      </c>
      <c r="B21" s="3" t="s">
        <v>34</v>
      </c>
      <c r="C21" s="4">
        <v>43039</v>
      </c>
      <c r="D21" s="5">
        <v>130.4</v>
      </c>
      <c r="E21" s="5">
        <v>28.69</v>
      </c>
      <c r="F21" s="5">
        <v>0</v>
      </c>
      <c r="G21" s="4">
        <v>43069</v>
      </c>
      <c r="H21" s="4">
        <v>43054</v>
      </c>
      <c r="I21" s="3">
        <v>-15</v>
      </c>
      <c r="J21" s="3" t="s">
        <v>14</v>
      </c>
      <c r="K21" s="5">
        <f t="shared" si="0"/>
        <v>130.4</v>
      </c>
      <c r="L21" s="5">
        <f t="shared" si="1"/>
        <v>-1956</v>
      </c>
    </row>
    <row r="22" spans="1:12" ht="12.75">
      <c r="A22" s="2" t="s">
        <v>12</v>
      </c>
      <c r="B22" s="3" t="s">
        <v>35</v>
      </c>
      <c r="C22" s="4">
        <v>43046</v>
      </c>
      <c r="D22" s="5">
        <v>330</v>
      </c>
      <c r="E22" s="5">
        <v>0</v>
      </c>
      <c r="F22" s="5">
        <v>0</v>
      </c>
      <c r="G22" s="4">
        <v>43100</v>
      </c>
      <c r="H22" s="4">
        <v>43054</v>
      </c>
      <c r="I22" s="3">
        <v>-46</v>
      </c>
      <c r="J22" s="3" t="s">
        <v>16</v>
      </c>
      <c r="K22" s="5">
        <f t="shared" si="0"/>
        <v>330</v>
      </c>
      <c r="L22" s="5">
        <f t="shared" si="1"/>
        <v>-15180</v>
      </c>
    </row>
    <row r="23" spans="1:12" ht="12.75">
      <c r="A23" s="2" t="s">
        <v>12</v>
      </c>
      <c r="B23" s="3" t="s">
        <v>36</v>
      </c>
      <c r="C23" s="4">
        <v>43039</v>
      </c>
      <c r="D23" s="5">
        <v>394.15</v>
      </c>
      <c r="E23" s="5">
        <v>86.71</v>
      </c>
      <c r="F23" s="5">
        <v>0</v>
      </c>
      <c r="G23" s="4">
        <v>43078</v>
      </c>
      <c r="H23" s="4">
        <v>43054</v>
      </c>
      <c r="I23" s="3">
        <v>-24</v>
      </c>
      <c r="J23" s="3" t="s">
        <v>14</v>
      </c>
      <c r="K23" s="5">
        <f t="shared" si="0"/>
        <v>394.15</v>
      </c>
      <c r="L23" s="5">
        <f t="shared" si="1"/>
        <v>-9459.599999999999</v>
      </c>
    </row>
    <row r="24" spans="1:12" ht="12.75">
      <c r="A24" s="2" t="s">
        <v>12</v>
      </c>
      <c r="B24" s="3" t="s">
        <v>37</v>
      </c>
      <c r="C24" s="4">
        <v>43039</v>
      </c>
      <c r="D24" s="5">
        <v>743.6</v>
      </c>
      <c r="E24" s="5">
        <v>163.59</v>
      </c>
      <c r="F24" s="5">
        <v>0</v>
      </c>
      <c r="G24" s="4">
        <v>43078</v>
      </c>
      <c r="H24" s="4">
        <v>43054</v>
      </c>
      <c r="I24" s="3">
        <v>-24</v>
      </c>
      <c r="J24" s="3" t="s">
        <v>14</v>
      </c>
      <c r="K24" s="5">
        <f t="shared" si="0"/>
        <v>743.6</v>
      </c>
      <c r="L24" s="5">
        <f t="shared" si="1"/>
        <v>-17846.4</v>
      </c>
    </row>
    <row r="25" spans="1:12" ht="12.75">
      <c r="A25" s="2" t="s">
        <v>12</v>
      </c>
      <c r="B25" s="3" t="s">
        <v>38</v>
      </c>
      <c r="C25" s="4">
        <v>43039</v>
      </c>
      <c r="D25" s="5">
        <v>357.11</v>
      </c>
      <c r="E25" s="5">
        <v>78.56</v>
      </c>
      <c r="F25" s="5">
        <v>0</v>
      </c>
      <c r="G25" s="4">
        <v>43078</v>
      </c>
      <c r="H25" s="4">
        <v>43054</v>
      </c>
      <c r="I25" s="3">
        <v>-24</v>
      </c>
      <c r="J25" s="3" t="s">
        <v>14</v>
      </c>
      <c r="K25" s="5">
        <f t="shared" si="0"/>
        <v>357.11</v>
      </c>
      <c r="L25" s="5">
        <f t="shared" si="1"/>
        <v>-8570.64</v>
      </c>
    </row>
    <row r="26" spans="1:12" ht="12.75">
      <c r="A26" s="2" t="s">
        <v>12</v>
      </c>
      <c r="B26" s="3" t="s">
        <v>39</v>
      </c>
      <c r="C26" s="4">
        <v>43041</v>
      </c>
      <c r="D26" s="5">
        <v>420.28</v>
      </c>
      <c r="E26" s="5">
        <v>92.46</v>
      </c>
      <c r="F26" s="5">
        <v>0</v>
      </c>
      <c r="G26" s="4">
        <v>43080</v>
      </c>
      <c r="H26" s="4">
        <v>43054</v>
      </c>
      <c r="I26" s="3">
        <v>-26</v>
      </c>
      <c r="J26" s="3" t="s">
        <v>14</v>
      </c>
      <c r="K26" s="5">
        <f t="shared" si="0"/>
        <v>420.28</v>
      </c>
      <c r="L26" s="5">
        <f t="shared" si="1"/>
        <v>-10927.279999999999</v>
      </c>
    </row>
    <row r="27" spans="1:12" ht="12.75">
      <c r="A27" s="2" t="s">
        <v>12</v>
      </c>
      <c r="B27" s="3" t="s">
        <v>40</v>
      </c>
      <c r="C27" s="4">
        <v>43041</v>
      </c>
      <c r="D27" s="5">
        <v>561.57</v>
      </c>
      <c r="E27" s="5">
        <v>123.55</v>
      </c>
      <c r="F27" s="5">
        <v>0</v>
      </c>
      <c r="G27" s="4">
        <v>43080</v>
      </c>
      <c r="H27" s="4">
        <v>43054</v>
      </c>
      <c r="I27" s="3">
        <v>-26</v>
      </c>
      <c r="J27" s="3" t="s">
        <v>14</v>
      </c>
      <c r="K27" s="5">
        <f t="shared" si="0"/>
        <v>561.57</v>
      </c>
      <c r="L27" s="5">
        <f t="shared" si="1"/>
        <v>-14600.820000000002</v>
      </c>
    </row>
    <row r="28" spans="1:12" ht="12.75">
      <c r="A28" s="2" t="s">
        <v>12</v>
      </c>
      <c r="B28" s="3" t="s">
        <v>41</v>
      </c>
      <c r="C28" s="4">
        <v>43041</v>
      </c>
      <c r="D28" s="5">
        <v>745.84</v>
      </c>
      <c r="E28" s="5">
        <v>140.43</v>
      </c>
      <c r="F28" s="5">
        <v>0</v>
      </c>
      <c r="G28" s="4">
        <v>43080</v>
      </c>
      <c r="H28" s="4">
        <v>43054</v>
      </c>
      <c r="I28" s="3">
        <v>-26</v>
      </c>
      <c r="J28" s="3" t="s">
        <v>14</v>
      </c>
      <c r="K28" s="5">
        <f t="shared" si="0"/>
        <v>745.84</v>
      </c>
      <c r="L28" s="5">
        <f t="shared" si="1"/>
        <v>-19391.84</v>
      </c>
    </row>
    <row r="29" spans="1:12" ht="12.75">
      <c r="A29" s="2" t="s">
        <v>12</v>
      </c>
      <c r="B29" s="3" t="s">
        <v>42</v>
      </c>
      <c r="C29" s="4">
        <v>43052</v>
      </c>
      <c r="D29" s="5">
        <v>180</v>
      </c>
      <c r="E29" s="5">
        <v>39.6</v>
      </c>
      <c r="F29" s="5">
        <v>0</v>
      </c>
      <c r="G29" s="4">
        <v>43084</v>
      </c>
      <c r="H29" s="4">
        <v>43054</v>
      </c>
      <c r="I29" s="3">
        <v>-30</v>
      </c>
      <c r="J29" s="3" t="s">
        <v>14</v>
      </c>
      <c r="K29" s="5">
        <f t="shared" si="0"/>
        <v>180</v>
      </c>
      <c r="L29" s="5">
        <f t="shared" si="1"/>
        <v>-5400</v>
      </c>
    </row>
    <row r="30" spans="1:12" ht="12.75">
      <c r="A30" s="2" t="s">
        <v>12</v>
      </c>
      <c r="B30" s="3" t="s">
        <v>43</v>
      </c>
      <c r="C30" s="4">
        <v>43048</v>
      </c>
      <c r="D30" s="5">
        <v>22.93</v>
      </c>
      <c r="E30" s="5">
        <v>5.04</v>
      </c>
      <c r="F30" s="5">
        <v>0</v>
      </c>
      <c r="G30" s="4">
        <v>43087</v>
      </c>
      <c r="H30" s="4">
        <v>43066</v>
      </c>
      <c r="I30" s="3">
        <v>-21</v>
      </c>
      <c r="J30" s="3" t="s">
        <v>14</v>
      </c>
      <c r="K30" s="5">
        <f t="shared" si="0"/>
        <v>22.93</v>
      </c>
      <c r="L30" s="5">
        <f t="shared" si="1"/>
        <v>-481.53</v>
      </c>
    </row>
    <row r="31" spans="1:12" ht="12.75">
      <c r="A31" s="2" t="s">
        <v>12</v>
      </c>
      <c r="B31" s="3" t="s">
        <v>44</v>
      </c>
      <c r="C31" s="4">
        <v>43055</v>
      </c>
      <c r="D31" s="5">
        <v>28.12</v>
      </c>
      <c r="E31" s="5">
        <v>6.19</v>
      </c>
      <c r="F31" s="5">
        <v>0</v>
      </c>
      <c r="G31" s="4">
        <v>43091</v>
      </c>
      <c r="H31" s="4">
        <v>43066</v>
      </c>
      <c r="I31" s="3">
        <v>-25</v>
      </c>
      <c r="J31" s="3" t="s">
        <v>14</v>
      </c>
      <c r="K31" s="5">
        <f t="shared" si="0"/>
        <v>28.12</v>
      </c>
      <c r="L31" s="5">
        <f t="shared" si="1"/>
        <v>-703</v>
      </c>
    </row>
    <row r="32" spans="1:12" ht="12.75">
      <c r="A32" s="2" t="s">
        <v>12</v>
      </c>
      <c r="B32" s="3" t="s">
        <v>45</v>
      </c>
      <c r="C32" s="4">
        <v>43059</v>
      </c>
      <c r="D32" s="5">
        <v>37.39</v>
      </c>
      <c r="E32" s="5">
        <v>3.11</v>
      </c>
      <c r="F32" s="5">
        <v>0</v>
      </c>
      <c r="G32" s="4">
        <v>43089</v>
      </c>
      <c r="H32" s="4">
        <v>43066</v>
      </c>
      <c r="I32" s="3">
        <v>-23</v>
      </c>
      <c r="J32" s="3" t="s">
        <v>14</v>
      </c>
      <c r="K32" s="5">
        <f t="shared" si="0"/>
        <v>37.39</v>
      </c>
      <c r="L32" s="5">
        <f t="shared" si="1"/>
        <v>-859.97</v>
      </c>
    </row>
    <row r="33" spans="1:12" ht="12.75">
      <c r="A33" s="2" t="s">
        <v>12</v>
      </c>
      <c r="B33" s="3" t="s">
        <v>46</v>
      </c>
      <c r="C33" s="4">
        <v>43061</v>
      </c>
      <c r="D33" s="5">
        <v>950.36</v>
      </c>
      <c r="E33" s="5">
        <v>0</v>
      </c>
      <c r="F33" s="5">
        <v>0</v>
      </c>
      <c r="G33" s="4">
        <v>43093</v>
      </c>
      <c r="H33" s="4">
        <v>43066</v>
      </c>
      <c r="I33" s="3">
        <v>-27</v>
      </c>
      <c r="J33" s="3" t="s">
        <v>16</v>
      </c>
      <c r="K33" s="5">
        <f t="shared" si="0"/>
        <v>950.36</v>
      </c>
      <c r="L33" s="5">
        <f t="shared" si="1"/>
        <v>-25659.72</v>
      </c>
    </row>
    <row r="34" spans="1:12" ht="12.75">
      <c r="A34" s="2" t="s">
        <v>12</v>
      </c>
      <c r="B34" s="3" t="s">
        <v>47</v>
      </c>
      <c r="C34" s="4">
        <v>43062</v>
      </c>
      <c r="D34" s="5">
        <v>110</v>
      </c>
      <c r="E34" s="5">
        <v>0</v>
      </c>
      <c r="F34" s="5">
        <v>0</v>
      </c>
      <c r="G34" s="4">
        <v>43122</v>
      </c>
      <c r="H34" s="4">
        <v>43066</v>
      </c>
      <c r="I34" s="3">
        <v>-56</v>
      </c>
      <c r="J34" s="3" t="s">
        <v>16</v>
      </c>
      <c r="K34" s="5">
        <f aca="true" t="shared" si="2" ref="K34:K65">IF(J34="N",SUM(D34,E34,F34),SUM(D34,F34))</f>
        <v>110</v>
      </c>
      <c r="L34" s="5">
        <f aca="true" t="shared" si="3" ref="L34:L65">PRODUCT(I34,K34)</f>
        <v>-6160</v>
      </c>
    </row>
    <row r="35" spans="1:12" ht="12.75">
      <c r="A35" s="2" t="s">
        <v>12</v>
      </c>
      <c r="B35" s="3" t="s">
        <v>48</v>
      </c>
      <c r="C35" s="4">
        <v>43052</v>
      </c>
      <c r="D35" s="5">
        <v>3263.62</v>
      </c>
      <c r="E35" s="5">
        <v>718</v>
      </c>
      <c r="F35" s="5">
        <v>0</v>
      </c>
      <c r="G35" s="4">
        <v>43082</v>
      </c>
      <c r="H35" s="4">
        <v>43066</v>
      </c>
      <c r="I35" s="3">
        <v>-16</v>
      </c>
      <c r="J35" s="3" t="s">
        <v>14</v>
      </c>
      <c r="K35" s="5">
        <f t="shared" si="2"/>
        <v>3263.62</v>
      </c>
      <c r="L35" s="5">
        <f t="shared" si="3"/>
        <v>-52217.92</v>
      </c>
    </row>
    <row r="36" spans="1:12" ht="12.75">
      <c r="A36" s="2" t="s">
        <v>12</v>
      </c>
      <c r="B36" s="3" t="s">
        <v>49</v>
      </c>
      <c r="C36" s="4">
        <v>43063</v>
      </c>
      <c r="D36" s="5">
        <v>894.5</v>
      </c>
      <c r="E36" s="5">
        <v>0</v>
      </c>
      <c r="F36" s="5">
        <v>0</v>
      </c>
      <c r="G36" s="4">
        <v>43093</v>
      </c>
      <c r="H36" s="4">
        <v>43080</v>
      </c>
      <c r="I36" s="3">
        <v>-13</v>
      </c>
      <c r="J36" s="3" t="s">
        <v>16</v>
      </c>
      <c r="K36" s="5">
        <f t="shared" si="2"/>
        <v>894.5</v>
      </c>
      <c r="L36" s="5">
        <f t="shared" si="3"/>
        <v>-11628.5</v>
      </c>
    </row>
    <row r="37" spans="1:12" ht="12.75">
      <c r="A37" s="2" t="s">
        <v>12</v>
      </c>
      <c r="B37" s="3" t="s">
        <v>50</v>
      </c>
      <c r="C37" s="4">
        <v>43057</v>
      </c>
      <c r="D37" s="5">
        <v>3130</v>
      </c>
      <c r="E37" s="5">
        <v>688.6</v>
      </c>
      <c r="F37" s="5">
        <v>0</v>
      </c>
      <c r="G37" s="4">
        <v>43057</v>
      </c>
      <c r="H37" s="4">
        <v>43080</v>
      </c>
      <c r="I37" s="3">
        <v>23</v>
      </c>
      <c r="J37" s="3" t="s">
        <v>14</v>
      </c>
      <c r="K37" s="5">
        <f t="shared" si="2"/>
        <v>3130</v>
      </c>
      <c r="L37" s="5">
        <f t="shared" si="3"/>
        <v>71990</v>
      </c>
    </row>
    <row r="38" spans="1:12" ht="12.75">
      <c r="A38" s="2" t="s">
        <v>12</v>
      </c>
      <c r="B38" s="3" t="s">
        <v>51</v>
      </c>
      <c r="C38" s="4">
        <v>43069</v>
      </c>
      <c r="D38" s="5">
        <v>534.5</v>
      </c>
      <c r="E38" s="5">
        <v>117.59</v>
      </c>
      <c r="F38" s="5">
        <v>0</v>
      </c>
      <c r="G38" s="4">
        <v>43099</v>
      </c>
      <c r="H38" s="4">
        <v>43080</v>
      </c>
      <c r="I38" s="3">
        <v>-19</v>
      </c>
      <c r="J38" s="3" t="s">
        <v>14</v>
      </c>
      <c r="K38" s="5">
        <f t="shared" si="2"/>
        <v>534.5</v>
      </c>
      <c r="L38" s="5">
        <f t="shared" si="3"/>
        <v>-10155.5</v>
      </c>
    </row>
    <row r="39" spans="1:12" ht="12.75">
      <c r="A39" s="2" t="s">
        <v>12</v>
      </c>
      <c r="B39" s="3" t="s">
        <v>52</v>
      </c>
      <c r="C39" s="4">
        <v>43069</v>
      </c>
      <c r="D39" s="5">
        <v>151.5</v>
      </c>
      <c r="E39" s="5">
        <v>33.33</v>
      </c>
      <c r="F39" s="5">
        <v>0</v>
      </c>
      <c r="G39" s="4">
        <v>43099</v>
      </c>
      <c r="H39" s="4">
        <v>43080</v>
      </c>
      <c r="I39" s="3">
        <v>-19</v>
      </c>
      <c r="J39" s="3" t="s">
        <v>14</v>
      </c>
      <c r="K39" s="5">
        <f t="shared" si="2"/>
        <v>151.5</v>
      </c>
      <c r="L39" s="5">
        <f t="shared" si="3"/>
        <v>-2878.5</v>
      </c>
    </row>
    <row r="40" spans="1:12" ht="12.75">
      <c r="A40" s="2" t="s">
        <v>12</v>
      </c>
      <c r="B40" s="3" t="s">
        <v>53</v>
      </c>
      <c r="C40" s="4">
        <v>43069</v>
      </c>
      <c r="D40" s="5">
        <v>81</v>
      </c>
      <c r="E40" s="5">
        <v>17.82</v>
      </c>
      <c r="F40" s="5">
        <v>0</v>
      </c>
      <c r="G40" s="4">
        <v>43099</v>
      </c>
      <c r="H40" s="4">
        <v>43080</v>
      </c>
      <c r="I40" s="3">
        <v>-19</v>
      </c>
      <c r="J40" s="3" t="s">
        <v>14</v>
      </c>
      <c r="K40" s="5">
        <f t="shared" si="2"/>
        <v>81</v>
      </c>
      <c r="L40" s="5">
        <f t="shared" si="3"/>
        <v>-1539</v>
      </c>
    </row>
    <row r="41" spans="1:12" ht="12.75">
      <c r="A41" s="2" t="s">
        <v>12</v>
      </c>
      <c r="B41" s="3" t="s">
        <v>54</v>
      </c>
      <c r="C41" s="4">
        <v>43070</v>
      </c>
      <c r="D41" s="5">
        <v>660</v>
      </c>
      <c r="E41" s="5">
        <v>0</v>
      </c>
      <c r="F41" s="5">
        <v>0</v>
      </c>
      <c r="G41" s="4">
        <v>43104</v>
      </c>
      <c r="H41" s="4">
        <v>43080</v>
      </c>
      <c r="I41" s="3">
        <v>-24</v>
      </c>
      <c r="J41" s="3" t="s">
        <v>16</v>
      </c>
      <c r="K41" s="5">
        <f t="shared" si="2"/>
        <v>660</v>
      </c>
      <c r="L41" s="5">
        <f t="shared" si="3"/>
        <v>-15840</v>
      </c>
    </row>
    <row r="42" spans="1:12" ht="12.75">
      <c r="A42" s="2" t="s">
        <v>12</v>
      </c>
      <c r="B42" s="3" t="s">
        <v>55</v>
      </c>
      <c r="C42" s="4">
        <v>43069</v>
      </c>
      <c r="D42" s="5">
        <v>200</v>
      </c>
      <c r="E42" s="5">
        <v>20</v>
      </c>
      <c r="F42" s="5">
        <v>0</v>
      </c>
      <c r="G42" s="4">
        <v>43099</v>
      </c>
      <c r="H42" s="4">
        <v>43080</v>
      </c>
      <c r="I42" s="3">
        <v>-19</v>
      </c>
      <c r="J42" s="3" t="s">
        <v>14</v>
      </c>
      <c r="K42" s="5">
        <f t="shared" si="2"/>
        <v>200</v>
      </c>
      <c r="L42" s="5">
        <f t="shared" si="3"/>
        <v>-3800</v>
      </c>
    </row>
    <row r="43" spans="1:12" ht="12.75">
      <c r="A43" s="2" t="s">
        <v>12</v>
      </c>
      <c r="B43" s="3" t="s">
        <v>56</v>
      </c>
      <c r="C43" s="4">
        <v>43069</v>
      </c>
      <c r="D43" s="5">
        <v>150</v>
      </c>
      <c r="E43" s="5">
        <v>15</v>
      </c>
      <c r="F43" s="5">
        <v>0</v>
      </c>
      <c r="G43" s="4">
        <v>43099</v>
      </c>
      <c r="H43" s="4">
        <v>43080</v>
      </c>
      <c r="I43" s="3">
        <v>-19</v>
      </c>
      <c r="J43" s="3" t="s">
        <v>14</v>
      </c>
      <c r="K43" s="5">
        <f t="shared" si="2"/>
        <v>150</v>
      </c>
      <c r="L43" s="5">
        <f t="shared" si="3"/>
        <v>-2850</v>
      </c>
    </row>
    <row r="44" spans="1:12" ht="12.75">
      <c r="A44" s="2" t="s">
        <v>12</v>
      </c>
      <c r="B44" s="3" t="s">
        <v>57</v>
      </c>
      <c r="C44" s="4">
        <v>43069</v>
      </c>
      <c r="D44" s="5">
        <v>214.06</v>
      </c>
      <c r="E44" s="5">
        <v>47.09</v>
      </c>
      <c r="F44" s="5">
        <v>0</v>
      </c>
      <c r="G44" s="4">
        <v>43069</v>
      </c>
      <c r="H44" s="4">
        <v>43080</v>
      </c>
      <c r="I44" s="3">
        <v>11</v>
      </c>
      <c r="J44" s="3" t="s">
        <v>14</v>
      </c>
      <c r="K44" s="5">
        <f t="shared" si="2"/>
        <v>214.06</v>
      </c>
      <c r="L44" s="5">
        <f t="shared" si="3"/>
        <v>2354.66</v>
      </c>
    </row>
    <row r="45" spans="1:12" ht="12.75">
      <c r="A45" s="2" t="s">
        <v>12</v>
      </c>
      <c r="B45" s="3" t="s">
        <v>58</v>
      </c>
      <c r="C45" s="4">
        <v>43069</v>
      </c>
      <c r="D45" s="5">
        <v>768.66</v>
      </c>
      <c r="E45" s="5">
        <v>169.11</v>
      </c>
      <c r="F45" s="5">
        <v>0</v>
      </c>
      <c r="G45" s="4">
        <v>43100</v>
      </c>
      <c r="H45" s="4">
        <v>43080</v>
      </c>
      <c r="I45" s="3">
        <v>-20</v>
      </c>
      <c r="J45" s="3" t="s">
        <v>14</v>
      </c>
      <c r="K45" s="5">
        <f t="shared" si="2"/>
        <v>768.66</v>
      </c>
      <c r="L45" s="5">
        <f t="shared" si="3"/>
        <v>-15373.199999999999</v>
      </c>
    </row>
    <row r="46" spans="1:12" ht="12.75">
      <c r="A46" s="2" t="s">
        <v>12</v>
      </c>
      <c r="B46" s="3" t="s">
        <v>59</v>
      </c>
      <c r="C46" s="4">
        <v>43069</v>
      </c>
      <c r="D46" s="5">
        <v>478.82</v>
      </c>
      <c r="E46" s="5">
        <v>105.34</v>
      </c>
      <c r="F46" s="5">
        <v>0</v>
      </c>
      <c r="G46" s="4">
        <v>43100</v>
      </c>
      <c r="H46" s="4">
        <v>43080</v>
      </c>
      <c r="I46" s="3">
        <v>-20</v>
      </c>
      <c r="J46" s="3" t="s">
        <v>14</v>
      </c>
      <c r="K46" s="5">
        <f t="shared" si="2"/>
        <v>478.82</v>
      </c>
      <c r="L46" s="5">
        <f t="shared" si="3"/>
        <v>-9576.4</v>
      </c>
    </row>
    <row r="47" spans="1:12" ht="12.75">
      <c r="A47" s="2" t="s">
        <v>12</v>
      </c>
      <c r="B47" s="3" t="s">
        <v>60</v>
      </c>
      <c r="C47" s="4">
        <v>43069</v>
      </c>
      <c r="D47" s="5">
        <v>791.83</v>
      </c>
      <c r="E47" s="5">
        <v>174.2</v>
      </c>
      <c r="F47" s="5">
        <v>0</v>
      </c>
      <c r="G47" s="4">
        <v>43100</v>
      </c>
      <c r="H47" s="4">
        <v>43080</v>
      </c>
      <c r="I47" s="3">
        <v>-20</v>
      </c>
      <c r="J47" s="3" t="s">
        <v>14</v>
      </c>
      <c r="K47" s="5">
        <f t="shared" si="2"/>
        <v>791.83</v>
      </c>
      <c r="L47" s="5">
        <f t="shared" si="3"/>
        <v>-15836.6</v>
      </c>
    </row>
    <row r="48" spans="1:12" ht="12.75">
      <c r="A48" s="2" t="s">
        <v>12</v>
      </c>
      <c r="B48" s="3" t="s">
        <v>61</v>
      </c>
      <c r="C48" s="4">
        <v>43069</v>
      </c>
      <c r="D48" s="5">
        <v>700.91</v>
      </c>
      <c r="E48" s="5">
        <v>187.37</v>
      </c>
      <c r="F48" s="5">
        <v>0</v>
      </c>
      <c r="G48" s="4">
        <v>43100</v>
      </c>
      <c r="H48" s="4">
        <v>43080</v>
      </c>
      <c r="I48" s="3">
        <v>-20</v>
      </c>
      <c r="J48" s="3" t="s">
        <v>14</v>
      </c>
      <c r="K48" s="5">
        <f t="shared" si="2"/>
        <v>700.91</v>
      </c>
      <c r="L48" s="5">
        <f t="shared" si="3"/>
        <v>-14018.199999999999</v>
      </c>
    </row>
    <row r="49" spans="1:12" ht="12.75">
      <c r="A49" s="2" t="s">
        <v>12</v>
      </c>
      <c r="B49" s="3" t="s">
        <v>62</v>
      </c>
      <c r="C49" s="4">
        <v>43069</v>
      </c>
      <c r="D49" s="5">
        <v>512.49</v>
      </c>
      <c r="E49" s="5">
        <v>112.75</v>
      </c>
      <c r="F49" s="5">
        <v>0</v>
      </c>
      <c r="G49" s="4">
        <v>43100</v>
      </c>
      <c r="H49" s="4">
        <v>43080</v>
      </c>
      <c r="I49" s="3">
        <v>-20</v>
      </c>
      <c r="J49" s="3" t="s">
        <v>14</v>
      </c>
      <c r="K49" s="5">
        <f t="shared" si="2"/>
        <v>512.49</v>
      </c>
      <c r="L49" s="5">
        <f t="shared" si="3"/>
        <v>-10249.8</v>
      </c>
    </row>
    <row r="50" spans="1:12" ht="12.75">
      <c r="A50" s="2" t="s">
        <v>12</v>
      </c>
      <c r="B50" s="3" t="s">
        <v>63</v>
      </c>
      <c r="C50" s="4">
        <v>43069</v>
      </c>
      <c r="D50" s="5">
        <v>302.01</v>
      </c>
      <c r="E50" s="5">
        <v>66.44</v>
      </c>
      <c r="F50" s="5">
        <v>0</v>
      </c>
      <c r="G50" s="4">
        <v>43100</v>
      </c>
      <c r="H50" s="4">
        <v>43080</v>
      </c>
      <c r="I50" s="3">
        <v>-20</v>
      </c>
      <c r="J50" s="3" t="s">
        <v>14</v>
      </c>
      <c r="K50" s="5">
        <f t="shared" si="2"/>
        <v>302.01</v>
      </c>
      <c r="L50" s="5">
        <f t="shared" si="3"/>
        <v>-6040.2</v>
      </c>
    </row>
    <row r="51" spans="1:12" ht="12.75">
      <c r="A51" s="2" t="s">
        <v>12</v>
      </c>
      <c r="B51" s="3" t="s">
        <v>64</v>
      </c>
      <c r="C51" s="4">
        <v>43069</v>
      </c>
      <c r="D51" s="5">
        <v>945.27</v>
      </c>
      <c r="E51" s="5">
        <v>207.96</v>
      </c>
      <c r="F51" s="5">
        <v>0</v>
      </c>
      <c r="G51" s="4">
        <v>43100</v>
      </c>
      <c r="H51" s="4">
        <v>43080</v>
      </c>
      <c r="I51" s="3">
        <v>-20</v>
      </c>
      <c r="J51" s="3" t="s">
        <v>14</v>
      </c>
      <c r="K51" s="5">
        <f t="shared" si="2"/>
        <v>945.27</v>
      </c>
      <c r="L51" s="5">
        <f t="shared" si="3"/>
        <v>-18905.4</v>
      </c>
    </row>
    <row r="52" spans="1:12" ht="12.75">
      <c r="A52" s="2" t="s">
        <v>12</v>
      </c>
      <c r="B52" s="3" t="s">
        <v>65</v>
      </c>
      <c r="C52" s="4">
        <v>43075</v>
      </c>
      <c r="D52" s="5">
        <v>270</v>
      </c>
      <c r="E52" s="5">
        <v>59.4</v>
      </c>
      <c r="F52" s="5">
        <v>0</v>
      </c>
      <c r="G52" s="4">
        <v>43076</v>
      </c>
      <c r="H52" s="4">
        <v>43083</v>
      </c>
      <c r="I52" s="3">
        <v>7</v>
      </c>
      <c r="J52" s="3" t="s">
        <v>14</v>
      </c>
      <c r="K52" s="5">
        <f t="shared" si="2"/>
        <v>270</v>
      </c>
      <c r="L52" s="5">
        <f t="shared" si="3"/>
        <v>1890</v>
      </c>
    </row>
    <row r="53" spans="1:12" ht="12.75">
      <c r="A53" s="2" t="s">
        <v>12</v>
      </c>
      <c r="B53" s="3" t="s">
        <v>66</v>
      </c>
      <c r="C53" s="4">
        <v>43070</v>
      </c>
      <c r="D53" s="5">
        <v>32.38</v>
      </c>
      <c r="E53" s="5">
        <v>7.12</v>
      </c>
      <c r="F53" s="5">
        <v>0</v>
      </c>
      <c r="G53" s="4">
        <v>43076</v>
      </c>
      <c r="H53" s="4">
        <v>43083</v>
      </c>
      <c r="I53" s="3">
        <v>7</v>
      </c>
      <c r="J53" s="3" t="s">
        <v>14</v>
      </c>
      <c r="K53" s="5">
        <f t="shared" si="2"/>
        <v>32.38</v>
      </c>
      <c r="L53" s="5">
        <f t="shared" si="3"/>
        <v>226.66000000000003</v>
      </c>
    </row>
    <row r="54" spans="1:12" ht="12.75">
      <c r="A54" s="2" t="s">
        <v>12</v>
      </c>
      <c r="B54" s="3" t="s">
        <v>67</v>
      </c>
      <c r="C54" s="4">
        <v>43069</v>
      </c>
      <c r="D54" s="5">
        <v>89.28</v>
      </c>
      <c r="E54" s="5">
        <v>19.64</v>
      </c>
      <c r="F54" s="5">
        <v>0</v>
      </c>
      <c r="G54" s="4">
        <v>43100</v>
      </c>
      <c r="H54" s="4">
        <v>43083</v>
      </c>
      <c r="I54" s="3">
        <v>-17</v>
      </c>
      <c r="J54" s="3" t="s">
        <v>14</v>
      </c>
      <c r="K54" s="5">
        <f t="shared" si="2"/>
        <v>89.28</v>
      </c>
      <c r="L54" s="5">
        <f t="shared" si="3"/>
        <v>-1517.76</v>
      </c>
    </row>
    <row r="55" spans="1:12" ht="12.75">
      <c r="A55" s="2" t="s">
        <v>12</v>
      </c>
      <c r="B55" s="3" t="s">
        <v>68</v>
      </c>
      <c r="C55" s="4">
        <v>43084</v>
      </c>
      <c r="D55" s="5">
        <v>983</v>
      </c>
      <c r="E55" s="5">
        <v>216.26</v>
      </c>
      <c r="F55" s="5">
        <v>0</v>
      </c>
      <c r="G55" s="4">
        <v>43120</v>
      </c>
      <c r="H55" s="4">
        <v>43090</v>
      </c>
      <c r="I55" s="3">
        <v>-30</v>
      </c>
      <c r="J55" s="3" t="s">
        <v>14</v>
      </c>
      <c r="K55" s="5">
        <f t="shared" si="2"/>
        <v>983</v>
      </c>
      <c r="L55" s="5">
        <f t="shared" si="3"/>
        <v>-29490</v>
      </c>
    </row>
    <row r="56" spans="10:12" ht="15">
      <c r="J56" s="6" t="s">
        <v>69</v>
      </c>
      <c r="K56" s="7">
        <f>SUM(K2:K55)</f>
        <v>23978.850000000002</v>
      </c>
      <c r="L56" s="8">
        <f>SUM(L2:L55)</f>
        <v>-299794.31000000006</v>
      </c>
    </row>
    <row r="61" ht="12.75">
      <c r="B61" s="9" t="s">
        <v>70</v>
      </c>
    </row>
    <row r="62" spans="1:3" ht="12.75">
      <c r="A62" s="10" t="s">
        <v>71</v>
      </c>
      <c r="B62" s="9" t="s">
        <v>72</v>
      </c>
      <c r="C62" s="11">
        <f>L56/K56</f>
        <v>-12.502447365073806</v>
      </c>
    </row>
    <row r="63" ht="12.75">
      <c r="B63" s="9" t="s">
        <v>73</v>
      </c>
    </row>
  </sheetData>
  <sheetProtection/>
  <printOptions horizontalCentered="1"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EMILIO &amp; MARIA</dc:creator>
  <cp:keywords/>
  <dc:description/>
  <cp:lastModifiedBy>EMILIO &amp; MARIA</cp:lastModifiedBy>
  <dcterms:created xsi:type="dcterms:W3CDTF">2018-02-26T15:46:41Z</dcterms:created>
  <dcterms:modified xsi:type="dcterms:W3CDTF">2018-02-26T15:46:41Z</dcterms:modified>
  <cp:category/>
  <cp:version/>
  <cp:contentType/>
  <cp:contentStatus/>
</cp:coreProperties>
</file>