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<sst xmlns="http://schemas.openxmlformats.org/spreadsheetml/2006/main" count="128" uniqueCount="57">
  <si>
    <t>Anno</t>
  </si>
  <si>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</si>
  <si>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</si>
  <si>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</si>
  <si>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</si>
  <si>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</si>
  <si>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</si>
  <si>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</si>
  <si>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</si>
  <si>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</si>
  <si>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</si>
  <si>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Imp.Fatt X Ritardo gg</t>
  </si>
  <si>
    <t>2018</t>
  </si>
  <si>
    <t>PAB-331</t>
  </si>
  <si>
    <t>S</t>
  </si>
  <si>
    <t>PAB-332</t>
  </si>
  <si>
    <t>1</t>
  </si>
  <si>
    <t>N</t>
  </si>
  <si>
    <t>000017/PA</t>
  </si>
  <si>
    <t>PAB-419</t>
  </si>
  <si>
    <t>624/PI</t>
  </si>
  <si>
    <t>FATTPA 5_18</t>
  </si>
  <si>
    <t>PA466</t>
  </si>
  <si>
    <t>4014</t>
  </si>
  <si>
    <t>V3-23990</t>
  </si>
  <si>
    <t>V3-23992</t>
  </si>
  <si>
    <t>V3-23989</t>
  </si>
  <si>
    <t>V3-23991</t>
  </si>
  <si>
    <t>V3-23994</t>
  </si>
  <si>
    <t>A18PAS0013249</t>
  </si>
  <si>
    <t>3332</t>
  </si>
  <si>
    <t>26 - 2018</t>
  </si>
  <si>
    <t>8718395875</t>
  </si>
  <si>
    <t>676/PI</t>
  </si>
  <si>
    <t>V3-25746</t>
  </si>
  <si>
    <t>569/FE</t>
  </si>
  <si>
    <t>35</t>
  </si>
  <si>
    <t>0000561\PA</t>
  </si>
  <si>
    <t>PA1170</t>
  </si>
  <si>
    <t>1088/5/2018</t>
  </si>
  <si>
    <t>1089/5/2018</t>
  </si>
  <si>
    <t>284</t>
  </si>
  <si>
    <t>PA1261</t>
  </si>
  <si>
    <t>1084</t>
  </si>
  <si>
    <t>V3-28714</t>
  </si>
  <si>
    <t>PAB-487</t>
  </si>
  <si>
    <t>PAB-488</t>
  </si>
  <si>
    <t>222PA</t>
  </si>
  <si>
    <t>2018    29/F</t>
  </si>
  <si>
    <t>41</t>
  </si>
  <si>
    <t>719/PI</t>
  </si>
  <si>
    <t>8718431784</t>
  </si>
  <si>
    <t xml:space="preserve">Totali </t>
  </si>
  <si>
    <t>Totale colonna L</t>
  </si>
  <si>
    <t>Indice pagamenti=</t>
  </si>
  <si>
    <t xml:space="preserve">----------------------------------  = </t>
  </si>
  <si>
    <t>Totale colonna 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</si>
</sst>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##,###,##0.00"/>
  </numFmts>
  <fonts count="3">
    <font>
      <sz val="10"/>
      <name val="Arial"/>
      <family val="0"/>
    </font>
    <font>
      <b/>
      <sz val="20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165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165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5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25.421875" style="0" customWidth="1"/>
    <col min="3" max="6" width="9.7109375" style="0" customWidth="1"/>
    <col min="7" max="8" width="15.57421875" style="0" customWidth="1"/>
    <col min="9" max="9" width="9.7109375" style="0" customWidth="1"/>
    <col min="10" max="10" width="15.57421875" style="0" customWidth="1"/>
    <col min="11" max="12" width="31.28125" style="0" customWidth="1"/>
  </cols>
  <sheetData>
    <row r="1" spans="1:12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2.75">
      <c r="A2" s="4" t="s">
        <v>12</v>
      </c>
      <c r="B2" s="5" t="s">
        <v>13</v>
      </c>
      <c r="C2" s="6">
        <v>43343</v>
      </c>
      <c r="D2" s="7">
        <v>43.61</v>
      </c>
      <c r="E2" s="8">
        <v>9.59</v>
      </c>
      <c r="F2" s="9">
        <v>0</v>
      </c>
      <c r="G2" s="10">
        <v>43373</v>
      </c>
      <c r="H2" s="11">
        <v>43374</v>
      </c>
      <c r="I2" s="12">
        <v>1</v>
      </c>
      <c r="J2" s="13" t="s">
        <v>14</v>
      </c>
      <c r="K2" s="14">
        <f>IF(J2="N",SUM(D2,E2,F2),SUM(D2,F2))</f>
        <v>0</v>
      </c>
      <c r="L2" s="15">
        <f>PRODUCT(I2,K2)</f>
        <v>0</v>
      </c>
    </row>
    <row r="3" spans="1:12" ht="12.75">
      <c r="A3" s="16" t="s">
        <v>12</v>
      </c>
      <c r="B3" s="17" t="s">
        <v>15</v>
      </c>
      <c r="C3" s="18">
        <v>43343</v>
      </c>
      <c r="D3" s="19">
        <v>127.7</v>
      </c>
      <c r="E3" s="20">
        <v>28.09</v>
      </c>
      <c r="F3" s="21">
        <v>0</v>
      </c>
      <c r="G3" s="22">
        <v>43373</v>
      </c>
      <c r="H3" s="23">
        <v>43374</v>
      </c>
      <c r="I3" s="24">
        <v>1</v>
      </c>
      <c r="J3" s="25" t="s">
        <v>14</v>
      </c>
      <c r="K3" s="26">
        <f>IF(J3="N",SUM(D3,E3,F3),SUM(D3,F3))</f>
        <v>0</v>
      </c>
      <c r="L3" s="27">
        <f>PRODUCT(I3,K3)</f>
        <v>0</v>
      </c>
    </row>
    <row r="4" spans="1:12" ht="12.75">
      <c r="A4" s="28" t="s">
        <v>12</v>
      </c>
      <c r="B4" s="29" t="s">
        <v>16</v>
      </c>
      <c r="C4" s="30">
        <v>43347</v>
      </c>
      <c r="D4" s="31">
        <v>2100</v>
      </c>
      <c r="E4" s="32">
        <v>0</v>
      </c>
      <c r="F4" s="33">
        <v>0</v>
      </c>
      <c r="G4" s="34">
        <v>43380</v>
      </c>
      <c r="H4" s="35">
        <v>43374</v>
      </c>
      <c r="I4" s="36">
        <v>-6</v>
      </c>
      <c r="J4" s="37" t="s">
        <v>17</v>
      </c>
      <c r="K4" s="38">
        <f>IF(J4="N",SUM(D4,E4,F4),SUM(D4,F4))</f>
        <v>0</v>
      </c>
      <c r="L4" s="39">
        <f>PRODUCT(I4,K4)</f>
        <v>0</v>
      </c>
    </row>
    <row r="5" spans="1:12" ht="12.75">
      <c r="A5" s="40" t="s">
        <v>12</v>
      </c>
      <c r="B5" s="41" t="s">
        <v>18</v>
      </c>
      <c r="C5" s="42">
        <v>43343</v>
      </c>
      <c r="D5" s="43">
        <v>1900</v>
      </c>
      <c r="E5" s="44">
        <v>418</v>
      </c>
      <c r="F5" s="45">
        <v>0</v>
      </c>
      <c r="G5" s="46">
        <v>43373</v>
      </c>
      <c r="H5" s="47">
        <v>43374</v>
      </c>
      <c r="I5" s="48">
        <v>1</v>
      </c>
      <c r="J5" s="49" t="s">
        <v>14</v>
      </c>
      <c r="K5" s="50">
        <f>IF(J5="N",SUM(D5,E5,F5),SUM(D5,F5))</f>
        <v>0</v>
      </c>
      <c r="L5" s="51">
        <f>PRODUCT(I5,K5)</f>
        <v>0</v>
      </c>
    </row>
    <row r="6" spans="1:12" ht="12.75">
      <c r="A6" s="52" t="s">
        <v>12</v>
      </c>
      <c r="B6" s="53" t="s">
        <v>19</v>
      </c>
      <c r="C6" s="54">
        <v>43399</v>
      </c>
      <c r="D6" s="55">
        <v>1200</v>
      </c>
      <c r="E6" s="56">
        <v>264</v>
      </c>
      <c r="F6" s="57">
        <v>0</v>
      </c>
      <c r="G6" s="58">
        <v>43434</v>
      </c>
      <c r="H6" s="59">
        <v>43416</v>
      </c>
      <c r="I6" s="60">
        <v>-18</v>
      </c>
      <c r="J6" s="61" t="s">
        <v>14</v>
      </c>
      <c r="K6" s="62">
        <f>IF(J6="N",SUM(D6,E6,F6),SUM(D6,F6))</f>
        <v>0</v>
      </c>
      <c r="L6" s="63">
        <f>PRODUCT(I6,K6)</f>
        <v>0</v>
      </c>
    </row>
    <row r="7" spans="1:12" ht="12.75">
      <c r="A7" s="64" t="s">
        <v>12</v>
      </c>
      <c r="B7" s="65" t="s">
        <v>20</v>
      </c>
      <c r="C7" s="66">
        <v>43404</v>
      </c>
      <c r="D7" s="67">
        <v>100</v>
      </c>
      <c r="E7" s="68">
        <v>0</v>
      </c>
      <c r="F7" s="69">
        <v>0</v>
      </c>
      <c r="G7" s="70">
        <v>43434</v>
      </c>
      <c r="H7" s="71">
        <v>43416</v>
      </c>
      <c r="I7" s="72">
        <v>-18</v>
      </c>
      <c r="J7" s="73" t="s">
        <v>17</v>
      </c>
      <c r="K7" s="74">
        <f>IF(J7="N",SUM(D7,E7,F7),SUM(D7,F7))</f>
        <v>0</v>
      </c>
      <c r="L7" s="75">
        <f>PRODUCT(I7,K7)</f>
        <v>0</v>
      </c>
    </row>
    <row r="8" spans="1:12" ht="12.75">
      <c r="A8" s="76" t="s">
        <v>12</v>
      </c>
      <c r="B8" s="77" t="s">
        <v>21</v>
      </c>
      <c r="C8" s="78">
        <v>43395</v>
      </c>
      <c r="D8" s="79">
        <v>44.72</v>
      </c>
      <c r="E8" s="80">
        <v>4.47</v>
      </c>
      <c r="F8" s="81">
        <v>0</v>
      </c>
      <c r="G8" s="82">
        <v>43425</v>
      </c>
      <c r="H8" s="83">
        <v>43416</v>
      </c>
      <c r="I8" s="84">
        <v>-9</v>
      </c>
      <c r="J8" s="85" t="s">
        <v>14</v>
      </c>
      <c r="K8" s="86">
        <f>IF(J8="N",SUM(D8,E8,F8),SUM(D8,F8))</f>
        <v>0</v>
      </c>
      <c r="L8" s="87">
        <f>PRODUCT(I8,K8)</f>
        <v>0</v>
      </c>
    </row>
    <row r="9" spans="1:12" ht="12.75">
      <c r="A9" s="88" t="s">
        <v>12</v>
      </c>
      <c r="B9" s="89" t="s">
        <v>22</v>
      </c>
      <c r="C9" s="90">
        <v>43412</v>
      </c>
      <c r="D9" s="91">
        <v>450</v>
      </c>
      <c r="E9" s="92">
        <v>0</v>
      </c>
      <c r="F9" s="93">
        <v>0</v>
      </c>
      <c r="G9" s="94">
        <v>43465</v>
      </c>
      <c r="H9" s="95">
        <v>43416</v>
      </c>
      <c r="I9" s="96">
        <v>-49</v>
      </c>
      <c r="J9" s="97" t="s">
        <v>17</v>
      </c>
      <c r="K9" s="98">
        <f>IF(J9="N",SUM(D9,E9,F9),SUM(D9,F9))</f>
        <v>0</v>
      </c>
      <c r="L9" s="99">
        <f>PRODUCT(I9,K9)</f>
        <v>0</v>
      </c>
    </row>
    <row r="10" spans="1:12" ht="12.75">
      <c r="A10" s="100" t="s">
        <v>12</v>
      </c>
      <c r="B10" s="101" t="s">
        <v>23</v>
      </c>
      <c r="C10" s="102">
        <v>43419</v>
      </c>
      <c r="D10" s="103">
        <v>110</v>
      </c>
      <c r="E10" s="104">
        <v>0</v>
      </c>
      <c r="F10" s="105">
        <v>0</v>
      </c>
      <c r="G10" s="106">
        <v>43479</v>
      </c>
      <c r="H10" s="107">
        <v>43434</v>
      </c>
      <c r="I10" s="108">
        <v>-45</v>
      </c>
      <c r="J10" s="109" t="s">
        <v>17</v>
      </c>
      <c r="K10" s="110">
        <f>IF(J10="N",SUM(D10,E10,F10),SUM(D10,F10))</f>
        <v>0</v>
      </c>
      <c r="L10" s="111">
        <f>PRODUCT(I10,K10)</f>
        <v>0</v>
      </c>
    </row>
    <row r="11" spans="1:12" ht="12.75">
      <c r="A11" s="112" t="s">
        <v>12</v>
      </c>
      <c r="B11" s="113" t="s">
        <v>24</v>
      </c>
      <c r="C11" s="114">
        <v>43416</v>
      </c>
      <c r="D11" s="115">
        <v>495.7</v>
      </c>
      <c r="E11" s="116">
        <v>109.05</v>
      </c>
      <c r="F11" s="117">
        <v>0</v>
      </c>
      <c r="G11" s="118">
        <v>43455</v>
      </c>
      <c r="H11" s="119">
        <v>43434</v>
      </c>
      <c r="I11" s="120">
        <v>-21</v>
      </c>
      <c r="J11" s="121" t="s">
        <v>14</v>
      </c>
      <c r="K11" s="122">
        <f>IF(J11="N",SUM(D11,E11,F11),SUM(D11,F11))</f>
        <v>0</v>
      </c>
      <c r="L11" s="123">
        <f>PRODUCT(I11,K11)</f>
        <v>0</v>
      </c>
    </row>
    <row r="12" spans="1:12" ht="12.75">
      <c r="A12" s="124" t="s">
        <v>12</v>
      </c>
      <c r="B12" s="125" t="s">
        <v>25</v>
      </c>
      <c r="C12" s="126">
        <v>43416</v>
      </c>
      <c r="D12" s="127">
        <v>380.32</v>
      </c>
      <c r="E12" s="128">
        <v>83.67</v>
      </c>
      <c r="F12" s="129">
        <v>0</v>
      </c>
      <c r="G12" s="130">
        <v>43455</v>
      </c>
      <c r="H12" s="131">
        <v>43434</v>
      </c>
      <c r="I12" s="132">
        <v>-21</v>
      </c>
      <c r="J12" s="133" t="s">
        <v>14</v>
      </c>
      <c r="K12" s="134">
        <f>IF(J12="N",SUM(D12,E12,F12),SUM(D12,F12))</f>
        <v>0</v>
      </c>
      <c r="L12" s="135">
        <f>PRODUCT(I12,K12)</f>
        <v>0</v>
      </c>
    </row>
    <row r="13" spans="1:12" ht="12.75">
      <c r="A13" s="136" t="s">
        <v>12</v>
      </c>
      <c r="B13" s="137" t="s">
        <v>26</v>
      </c>
      <c r="C13" s="138">
        <v>43416</v>
      </c>
      <c r="D13" s="139">
        <v>435.71</v>
      </c>
      <c r="E13" s="140">
        <v>95.86</v>
      </c>
      <c r="F13" s="141">
        <v>0</v>
      </c>
      <c r="G13" s="142">
        <v>43455</v>
      </c>
      <c r="H13" s="143">
        <v>43434</v>
      </c>
      <c r="I13" s="144">
        <v>-21</v>
      </c>
      <c r="J13" s="145" t="s">
        <v>14</v>
      </c>
      <c r="K13" s="146">
        <f>IF(J13="N",SUM(D13,E13,F13),SUM(D13,F13))</f>
        <v>0</v>
      </c>
      <c r="L13" s="147">
        <f>PRODUCT(I13,K13)</f>
        <v>0</v>
      </c>
    </row>
    <row r="14" spans="1:12" ht="12.75">
      <c r="A14" s="148" t="s">
        <v>12</v>
      </c>
      <c r="B14" s="149" t="s">
        <v>27</v>
      </c>
      <c r="C14" s="150">
        <v>43416</v>
      </c>
      <c r="D14" s="151">
        <v>602.83</v>
      </c>
      <c r="E14" s="152">
        <v>132.62</v>
      </c>
      <c r="F14" s="153">
        <v>0</v>
      </c>
      <c r="G14" s="154">
        <v>43455</v>
      </c>
      <c r="H14" s="155">
        <v>43434</v>
      </c>
      <c r="I14" s="156">
        <v>-21</v>
      </c>
      <c r="J14" s="157" t="s">
        <v>14</v>
      </c>
      <c r="K14" s="158">
        <f>IF(J14="N",SUM(D14,E14,F14),SUM(D14,F14))</f>
        <v>0</v>
      </c>
      <c r="L14" s="159">
        <f>PRODUCT(I14,K14)</f>
        <v>0</v>
      </c>
    </row>
    <row r="15" spans="1:12" ht="12.75">
      <c r="A15" s="160" t="s">
        <v>12</v>
      </c>
      <c r="B15" s="161" t="s">
        <v>28</v>
      </c>
      <c r="C15" s="162">
        <v>43416</v>
      </c>
      <c r="D15" s="163">
        <v>379.05</v>
      </c>
      <c r="E15" s="164">
        <v>83.39</v>
      </c>
      <c r="F15" s="165">
        <v>0</v>
      </c>
      <c r="G15" s="166">
        <v>43455</v>
      </c>
      <c r="H15" s="167">
        <v>43434</v>
      </c>
      <c r="I15" s="168">
        <v>-21</v>
      </c>
      <c r="J15" s="169" t="s">
        <v>14</v>
      </c>
      <c r="K15" s="170">
        <f>IF(J15="N",SUM(D15,E15,F15),SUM(D15,F15))</f>
        <v>0</v>
      </c>
      <c r="L15" s="171">
        <f>PRODUCT(I15,K15)</f>
        <v>0</v>
      </c>
    </row>
    <row r="16" spans="1:12" ht="12.75">
      <c r="A16" s="172" t="s">
        <v>12</v>
      </c>
      <c r="B16" s="173" t="s">
        <v>29</v>
      </c>
      <c r="C16" s="174">
        <v>43404</v>
      </c>
      <c r="D16" s="175">
        <v>70</v>
      </c>
      <c r="E16" s="176">
        <v>15.4</v>
      </c>
      <c r="F16" s="177">
        <v>0</v>
      </c>
      <c r="G16" s="178">
        <v>43404</v>
      </c>
      <c r="H16" s="179">
        <v>43434</v>
      </c>
      <c r="I16" s="180">
        <v>30</v>
      </c>
      <c r="J16" s="181" t="s">
        <v>14</v>
      </c>
      <c r="K16" s="182">
        <f>IF(J16="N",SUM(D16,E16,F16),SUM(D16,F16))</f>
        <v>0</v>
      </c>
      <c r="L16" s="183">
        <f>PRODUCT(I16,K16)</f>
        <v>0</v>
      </c>
    </row>
    <row r="17" spans="1:12" ht="12.75">
      <c r="A17" s="184" t="s">
        <v>12</v>
      </c>
      <c r="B17" s="185" t="s">
        <v>30</v>
      </c>
      <c r="C17" s="186">
        <v>43424</v>
      </c>
      <c r="D17" s="187">
        <v>417.45</v>
      </c>
      <c r="E17" s="188">
        <v>0</v>
      </c>
      <c r="F17" s="189">
        <v>0</v>
      </c>
      <c r="G17" s="190">
        <v>43454</v>
      </c>
      <c r="H17" s="191">
        <v>43434</v>
      </c>
      <c r="I17" s="192">
        <v>-20</v>
      </c>
      <c r="J17" s="193" t="s">
        <v>17</v>
      </c>
      <c r="K17" s="194">
        <f>IF(J17="N",SUM(D17,E17,F17),SUM(D17,F17))</f>
        <v>0</v>
      </c>
      <c r="L17" s="195">
        <f>PRODUCT(I17,K17)</f>
        <v>0</v>
      </c>
    </row>
    <row r="18" spans="1:12" ht="12.75">
      <c r="A18" s="196" t="s">
        <v>12</v>
      </c>
      <c r="B18" s="197" t="s">
        <v>31</v>
      </c>
      <c r="C18" s="198">
        <v>43431</v>
      </c>
      <c r="D18" s="199">
        <v>70</v>
      </c>
      <c r="E18" s="200">
        <v>0</v>
      </c>
      <c r="F18" s="201">
        <v>0</v>
      </c>
      <c r="G18" s="202">
        <v>43463</v>
      </c>
      <c r="H18" s="203">
        <v>43434</v>
      </c>
      <c r="I18" s="204">
        <v>-29</v>
      </c>
      <c r="J18" s="205" t="s">
        <v>17</v>
      </c>
      <c r="K18" s="206">
        <f>IF(J18="N",SUM(D18,E18,F18),SUM(D18,F18))</f>
        <v>0</v>
      </c>
      <c r="L18" s="207">
        <f>PRODUCT(I18,K18)</f>
        <v>0</v>
      </c>
    </row>
    <row r="19" spans="1:12" ht="12.75">
      <c r="A19" s="208" t="s">
        <v>12</v>
      </c>
      <c r="B19" s="209" t="s">
        <v>32</v>
      </c>
      <c r="C19" s="210">
        <v>43432</v>
      </c>
      <c r="D19" s="211">
        <v>54.57</v>
      </c>
      <c r="E19" s="212">
        <v>0</v>
      </c>
      <c r="F19" s="213">
        <v>0</v>
      </c>
      <c r="G19" s="214">
        <v>43462</v>
      </c>
      <c r="H19" s="215">
        <v>43438</v>
      </c>
      <c r="I19" s="216">
        <v>-24</v>
      </c>
      <c r="J19" s="217" t="s">
        <v>17</v>
      </c>
      <c r="K19" s="218">
        <f>IF(J19="N",SUM(D19,E19,F19),SUM(D19,F19))</f>
        <v>0</v>
      </c>
      <c r="L19" s="219">
        <f>PRODUCT(I19,K19)</f>
        <v>0</v>
      </c>
    </row>
    <row r="20" spans="1:12" ht="12.75">
      <c r="A20" s="220" t="s">
        <v>12</v>
      </c>
      <c r="B20" s="221" t="s">
        <v>33</v>
      </c>
      <c r="C20" s="222">
        <v>43433</v>
      </c>
      <c r="D20" s="223">
        <v>760</v>
      </c>
      <c r="E20" s="224">
        <v>0</v>
      </c>
      <c r="F20" s="225">
        <v>0</v>
      </c>
      <c r="G20" s="226">
        <v>43463</v>
      </c>
      <c r="H20" s="227">
        <v>43438</v>
      </c>
      <c r="I20" s="228">
        <v>-25</v>
      </c>
      <c r="J20" s="229" t="s">
        <v>17</v>
      </c>
      <c r="K20" s="230">
        <f>IF(J20="N",SUM(D20,E20,F20),SUM(D20,F20))</f>
        <v>0</v>
      </c>
      <c r="L20" s="231">
        <f>PRODUCT(I20,K20)</f>
        <v>0</v>
      </c>
    </row>
    <row r="21" spans="1:12" ht="12.75">
      <c r="A21" s="232" t="s">
        <v>12</v>
      </c>
      <c r="B21" s="233" t="s">
        <v>34</v>
      </c>
      <c r="C21" s="234">
        <v>43426</v>
      </c>
      <c r="D21" s="235">
        <v>888.66</v>
      </c>
      <c r="E21" s="236">
        <v>195.51</v>
      </c>
      <c r="F21" s="237">
        <v>0</v>
      </c>
      <c r="G21" s="238">
        <v>43465</v>
      </c>
      <c r="H21" s="239">
        <v>43438</v>
      </c>
      <c r="I21" s="240">
        <v>-27</v>
      </c>
      <c r="J21" s="241" t="s">
        <v>14</v>
      </c>
      <c r="K21" s="242">
        <f>IF(J21="N",SUM(D21,E21,F21),SUM(D21,F21))</f>
        <v>0</v>
      </c>
      <c r="L21" s="243">
        <f>PRODUCT(I21,K21)</f>
        <v>0</v>
      </c>
    </row>
    <row r="22" spans="1:12" ht="12.75">
      <c r="A22" s="244" t="s">
        <v>12</v>
      </c>
      <c r="B22" s="245" t="s">
        <v>35</v>
      </c>
      <c r="C22" s="246">
        <v>43434</v>
      </c>
      <c r="D22" s="247">
        <v>229</v>
      </c>
      <c r="E22" s="248">
        <v>50.38</v>
      </c>
      <c r="F22" s="249">
        <v>0</v>
      </c>
      <c r="G22" s="250">
        <v>43465</v>
      </c>
      <c r="H22" s="251">
        <v>43438</v>
      </c>
      <c r="I22" s="252">
        <v>-27</v>
      </c>
      <c r="J22" s="253" t="s">
        <v>14</v>
      </c>
      <c r="K22" s="254">
        <f>IF(J22="N",SUM(D22,E22,F22),SUM(D22,F22))</f>
        <v>0</v>
      </c>
      <c r="L22" s="255">
        <f>PRODUCT(I22,K22)</f>
        <v>0</v>
      </c>
    </row>
    <row r="23" spans="1:12" ht="12.75">
      <c r="A23" s="256" t="s">
        <v>12</v>
      </c>
      <c r="B23" s="257" t="s">
        <v>36</v>
      </c>
      <c r="C23" s="258">
        <v>43434</v>
      </c>
      <c r="D23" s="259">
        <v>820</v>
      </c>
      <c r="E23" s="260">
        <v>82</v>
      </c>
      <c r="F23" s="261">
        <v>0</v>
      </c>
      <c r="G23" s="262">
        <v>43464</v>
      </c>
      <c r="H23" s="263">
        <v>43438</v>
      </c>
      <c r="I23" s="264">
        <v>-26</v>
      </c>
      <c r="J23" s="265" t="s">
        <v>14</v>
      </c>
      <c r="K23" s="266">
        <f>IF(J23="N",SUM(D23,E23,F23),SUM(D23,F23))</f>
        <v>0</v>
      </c>
      <c r="L23" s="267">
        <f>PRODUCT(I23,K23)</f>
        <v>0</v>
      </c>
    </row>
    <row r="24" spans="1:12" ht="12.75">
      <c r="A24" s="268" t="s">
        <v>12</v>
      </c>
      <c r="B24" s="269" t="s">
        <v>37</v>
      </c>
      <c r="C24" s="270">
        <v>43433</v>
      </c>
      <c r="D24" s="271">
        <v>522.5</v>
      </c>
      <c r="E24" s="272">
        <v>20.9</v>
      </c>
      <c r="F24" s="273">
        <v>0</v>
      </c>
      <c r="G24" s="274">
        <v>43463</v>
      </c>
      <c r="H24" s="275">
        <v>43438</v>
      </c>
      <c r="I24" s="276">
        <v>-25</v>
      </c>
      <c r="J24" s="277" t="s">
        <v>14</v>
      </c>
      <c r="K24" s="278">
        <f>IF(J24="N",SUM(D24,E24,F24),SUM(D24,F24))</f>
        <v>0</v>
      </c>
      <c r="L24" s="279">
        <f>PRODUCT(I24,K24)</f>
        <v>0</v>
      </c>
    </row>
    <row r="25" spans="1:12" ht="12.75">
      <c r="A25" s="280" t="s">
        <v>12</v>
      </c>
      <c r="B25" s="281" t="s">
        <v>38</v>
      </c>
      <c r="C25" s="282">
        <v>43434</v>
      </c>
      <c r="D25" s="283">
        <v>28.12</v>
      </c>
      <c r="E25" s="284">
        <v>6.19</v>
      </c>
      <c r="F25" s="285">
        <v>0</v>
      </c>
      <c r="G25" s="286">
        <v>43465</v>
      </c>
      <c r="H25" s="287">
        <v>43438</v>
      </c>
      <c r="I25" s="288">
        <v>-27</v>
      </c>
      <c r="J25" s="289" t="s">
        <v>14</v>
      </c>
      <c r="K25" s="290">
        <f>IF(J25="N",SUM(D25,E25,F25),SUM(D25,F25))</f>
        <v>0</v>
      </c>
      <c r="L25" s="291">
        <f>PRODUCT(I25,K25)</f>
        <v>0</v>
      </c>
    </row>
    <row r="26" spans="1:12" ht="12.75">
      <c r="A26" s="292" t="s">
        <v>12</v>
      </c>
      <c r="B26" s="293" t="s">
        <v>39</v>
      </c>
      <c r="C26" s="294">
        <v>43434</v>
      </c>
      <c r="D26" s="295">
        <v>655.7</v>
      </c>
      <c r="E26" s="296">
        <v>144.25</v>
      </c>
      <c r="F26" s="297">
        <v>0</v>
      </c>
      <c r="G26" s="298">
        <v>43464</v>
      </c>
      <c r="H26" s="299">
        <v>43438</v>
      </c>
      <c r="I26" s="300">
        <v>-26</v>
      </c>
      <c r="J26" s="301" t="s">
        <v>14</v>
      </c>
      <c r="K26" s="302">
        <f>IF(J26="N",SUM(D26,E26,F26),SUM(D26,F26))</f>
        <v>0</v>
      </c>
      <c r="L26" s="303">
        <f>PRODUCT(I26,K26)</f>
        <v>0</v>
      </c>
    </row>
    <row r="27" spans="1:12" ht="12.75">
      <c r="A27" s="304" t="s">
        <v>12</v>
      </c>
      <c r="B27" s="305" t="s">
        <v>40</v>
      </c>
      <c r="C27" s="306">
        <v>43434</v>
      </c>
      <c r="D27" s="307">
        <v>696</v>
      </c>
      <c r="E27" s="308">
        <v>153.12</v>
      </c>
      <c r="F27" s="309">
        <v>0</v>
      </c>
      <c r="G27" s="310">
        <v>43464</v>
      </c>
      <c r="H27" s="311">
        <v>43438</v>
      </c>
      <c r="I27" s="312">
        <v>-26</v>
      </c>
      <c r="J27" s="313" t="s">
        <v>14</v>
      </c>
      <c r="K27" s="314">
        <f>IF(J27="N",SUM(D27,E27,F27),SUM(D27,F27))</f>
        <v>0</v>
      </c>
      <c r="L27" s="315">
        <f>PRODUCT(I27,K27)</f>
        <v>0</v>
      </c>
    </row>
    <row r="28" spans="1:12" ht="12.75">
      <c r="A28" s="316" t="s">
        <v>12</v>
      </c>
      <c r="B28" s="317" t="s">
        <v>41</v>
      </c>
      <c r="C28" s="318">
        <v>43420</v>
      </c>
      <c r="D28" s="319">
        <v>132.45</v>
      </c>
      <c r="E28" s="320">
        <v>29.14</v>
      </c>
      <c r="F28" s="321">
        <v>0</v>
      </c>
      <c r="G28" s="322">
        <v>43450</v>
      </c>
      <c r="H28" s="323">
        <v>43451</v>
      </c>
      <c r="I28" s="324">
        <v>1</v>
      </c>
      <c r="J28" s="325" t="s">
        <v>14</v>
      </c>
      <c r="K28" s="326">
        <f>IF(J28="N",SUM(D28,E28,F28),SUM(D28,F28))</f>
        <v>0</v>
      </c>
      <c r="L28" s="327">
        <f>PRODUCT(I28,K28)</f>
        <v>0</v>
      </c>
    </row>
    <row r="29" spans="1:12" ht="12.75">
      <c r="A29" s="328" t="s">
        <v>12</v>
      </c>
      <c r="B29" s="329" t="s">
        <v>42</v>
      </c>
      <c r="C29" s="330">
        <v>43441</v>
      </c>
      <c r="D29" s="331">
        <v>158.4</v>
      </c>
      <c r="E29" s="332">
        <v>0</v>
      </c>
      <c r="F29" s="333">
        <v>0</v>
      </c>
      <c r="G29" s="334">
        <v>43496</v>
      </c>
      <c r="H29" s="335">
        <v>43451</v>
      </c>
      <c r="I29" s="336">
        <v>-45</v>
      </c>
      <c r="J29" s="337" t="s">
        <v>17</v>
      </c>
      <c r="K29" s="338">
        <f>IF(J29="N",SUM(D29,E29,F29),SUM(D29,F29))</f>
        <v>0</v>
      </c>
      <c r="L29" s="339">
        <f>PRODUCT(I29,K29)</f>
        <v>0</v>
      </c>
    </row>
    <row r="30" spans="1:12" ht="12.75">
      <c r="A30" s="340" t="s">
        <v>12</v>
      </c>
      <c r="B30" s="341" t="s">
        <v>43</v>
      </c>
      <c r="C30" s="342">
        <v>43434</v>
      </c>
      <c r="D30" s="343">
        <v>136.59</v>
      </c>
      <c r="E30" s="344">
        <v>30.05</v>
      </c>
      <c r="F30" s="345">
        <v>0</v>
      </c>
      <c r="G30" s="346">
        <v>43475</v>
      </c>
      <c r="H30" s="347">
        <v>43451</v>
      </c>
      <c r="I30" s="348">
        <v>-24</v>
      </c>
      <c r="J30" s="349" t="s">
        <v>14</v>
      </c>
      <c r="K30" s="350">
        <f>IF(J30="N",SUM(D30,E30,F30),SUM(D30,F30))</f>
        <v>0</v>
      </c>
      <c r="L30" s="351">
        <f>PRODUCT(I30,K30)</f>
        <v>0</v>
      </c>
    </row>
    <row r="31" spans="1:12" ht="12.75">
      <c r="A31" s="352" t="s">
        <v>12</v>
      </c>
      <c r="B31" s="353" t="s">
        <v>44</v>
      </c>
      <c r="C31" s="354">
        <v>43445</v>
      </c>
      <c r="D31" s="355">
        <v>717.95</v>
      </c>
      <c r="E31" s="356">
        <v>153.9</v>
      </c>
      <c r="F31" s="357">
        <v>0</v>
      </c>
      <c r="G31" s="358">
        <v>43517</v>
      </c>
      <c r="H31" s="359">
        <v>43451</v>
      </c>
      <c r="I31" s="360">
        <v>-66</v>
      </c>
      <c r="J31" s="361" t="s">
        <v>14</v>
      </c>
      <c r="K31" s="362">
        <f>IF(J31="N",SUM(D31,E31,F31),SUM(D31,F31))</f>
        <v>0</v>
      </c>
      <c r="L31" s="363">
        <f>PRODUCT(I31,K31)</f>
        <v>0</v>
      </c>
    </row>
    <row r="32" spans="1:12" ht="12.75">
      <c r="A32" s="364" t="s">
        <v>12</v>
      </c>
      <c r="B32" s="365" t="s">
        <v>45</v>
      </c>
      <c r="C32" s="366">
        <v>43434</v>
      </c>
      <c r="D32" s="367">
        <v>179.61</v>
      </c>
      <c r="E32" s="368">
        <v>39.51</v>
      </c>
      <c r="F32" s="369">
        <v>0</v>
      </c>
      <c r="G32" s="370">
        <v>43465</v>
      </c>
      <c r="H32" s="371">
        <v>43451</v>
      </c>
      <c r="I32" s="372">
        <v>-14</v>
      </c>
      <c r="J32" s="373" t="s">
        <v>14</v>
      </c>
      <c r="K32" s="374">
        <f>IF(J32="N",SUM(D32,E32,F32),SUM(D32,F32))</f>
        <v>0</v>
      </c>
      <c r="L32" s="375">
        <f>PRODUCT(I32,K32)</f>
        <v>0</v>
      </c>
    </row>
    <row r="33" spans="1:12" ht="12.75">
      <c r="A33" s="376" t="s">
        <v>12</v>
      </c>
      <c r="B33" s="377" t="s">
        <v>46</v>
      </c>
      <c r="C33" s="378">
        <v>43434</v>
      </c>
      <c r="D33" s="379">
        <v>142.42</v>
      </c>
      <c r="E33" s="380">
        <v>31.33</v>
      </c>
      <c r="F33" s="381">
        <v>0</v>
      </c>
      <c r="G33" s="382">
        <v>43465</v>
      </c>
      <c r="H33" s="383">
        <v>43451</v>
      </c>
      <c r="I33" s="384">
        <v>-14</v>
      </c>
      <c r="J33" s="385" t="s">
        <v>14</v>
      </c>
      <c r="K33" s="386">
        <f>IF(J33="N",SUM(D33,E33,F33),SUM(D33,F33))</f>
        <v>0</v>
      </c>
      <c r="L33" s="387">
        <f>PRODUCT(I33,K33)</f>
        <v>0</v>
      </c>
    </row>
    <row r="34" spans="1:12" ht="12.75">
      <c r="A34" s="388" t="s">
        <v>12</v>
      </c>
      <c r="B34" s="389" t="s">
        <v>47</v>
      </c>
      <c r="C34" s="390">
        <v>43447</v>
      </c>
      <c r="D34" s="391">
        <v>6095.81</v>
      </c>
      <c r="E34" s="392">
        <v>1341.08</v>
      </c>
      <c r="F34" s="393">
        <v>0</v>
      </c>
      <c r="G34" s="394">
        <v>43496</v>
      </c>
      <c r="H34" s="395">
        <v>43451</v>
      </c>
      <c r="I34" s="396">
        <v>-45</v>
      </c>
      <c r="J34" s="397" t="s">
        <v>14</v>
      </c>
      <c r="K34" s="398">
        <f>IF(J34="N",SUM(D34,E34,F34),SUM(D34,F34))</f>
        <v>0</v>
      </c>
      <c r="L34" s="399">
        <f>PRODUCT(I34,K34)</f>
        <v>0</v>
      </c>
    </row>
    <row r="35" spans="1:12" ht="12.75">
      <c r="A35" s="400" t="s">
        <v>12</v>
      </c>
      <c r="B35" s="401" t="s">
        <v>48</v>
      </c>
      <c r="C35" s="402">
        <v>43434</v>
      </c>
      <c r="D35" s="403">
        <v>76.5</v>
      </c>
      <c r="E35" s="404">
        <v>0</v>
      </c>
      <c r="F35" s="405">
        <v>0</v>
      </c>
      <c r="G35" s="406">
        <v>43496</v>
      </c>
      <c r="H35" s="407">
        <v>43451</v>
      </c>
      <c r="I35" s="408">
        <v>-45</v>
      </c>
      <c r="J35" s="409" t="s">
        <v>17</v>
      </c>
      <c r="K35" s="410">
        <f>IF(J35="N",SUM(D35,E35,F35),SUM(D35,F35))</f>
        <v>0</v>
      </c>
      <c r="L35" s="411">
        <f>PRODUCT(I35,K35)</f>
        <v>0</v>
      </c>
    </row>
    <row r="36" spans="1:12" ht="12.75">
      <c r="A36" s="412" t="s">
        <v>12</v>
      </c>
      <c r="B36" s="413" t="s">
        <v>49</v>
      </c>
      <c r="C36" s="414">
        <v>43452</v>
      </c>
      <c r="D36" s="415">
        <v>860</v>
      </c>
      <c r="E36" s="416">
        <v>86</v>
      </c>
      <c r="F36" s="417">
        <v>0</v>
      </c>
      <c r="G36" s="418">
        <v>43483</v>
      </c>
      <c r="H36" s="419">
        <v>43454</v>
      </c>
      <c r="I36" s="420">
        <v>-29</v>
      </c>
      <c r="J36" s="421" t="s">
        <v>14</v>
      </c>
      <c r="K36" s="422">
        <f>IF(J36="N",SUM(D36,E36,F36),SUM(D36,F36))</f>
        <v>0</v>
      </c>
      <c r="L36" s="423">
        <f>PRODUCT(I36,K36)</f>
        <v>0</v>
      </c>
    </row>
    <row r="37" spans="1:12" ht="12.75">
      <c r="A37" s="424" t="s">
        <v>12</v>
      </c>
      <c r="B37" s="425" t="s">
        <v>50</v>
      </c>
      <c r="C37" s="426">
        <v>43454</v>
      </c>
      <c r="D37" s="427">
        <v>100</v>
      </c>
      <c r="E37" s="428">
        <v>0</v>
      </c>
      <c r="F37" s="429">
        <v>0</v>
      </c>
      <c r="G37" s="430">
        <v>43485</v>
      </c>
      <c r="H37" s="431">
        <v>43455</v>
      </c>
      <c r="I37" s="432">
        <v>-30</v>
      </c>
      <c r="J37" s="433" t="s">
        <v>17</v>
      </c>
      <c r="K37" s="434">
        <f>IF(J37="N",SUM(D37,E37,F37),SUM(D37,F37))</f>
        <v>0</v>
      </c>
      <c r="L37" s="435">
        <f>PRODUCT(I37,K37)</f>
        <v>0</v>
      </c>
    </row>
    <row r="38" spans="1:12" ht="12.75">
      <c r="A38" s="436" t="s">
        <v>12</v>
      </c>
      <c r="B38" s="437" t="s">
        <v>51</v>
      </c>
      <c r="C38" s="438">
        <v>43454</v>
      </c>
      <c r="D38" s="439">
        <v>47.04</v>
      </c>
      <c r="E38" s="440">
        <v>0</v>
      </c>
      <c r="F38" s="441">
        <v>0</v>
      </c>
      <c r="G38" s="442">
        <v>43484</v>
      </c>
      <c r="H38" s="443">
        <v>43455</v>
      </c>
      <c r="I38" s="444">
        <v>-29</v>
      </c>
      <c r="J38" s="445" t="s">
        <v>17</v>
      </c>
      <c r="K38" s="446">
        <f>IF(J38="N",SUM(D38,E38,F38),SUM(D38,F38))</f>
        <v>0</v>
      </c>
      <c r="L38" s="447">
        <f>PRODUCT(I38,K38)</f>
        <v>0</v>
      </c>
    </row>
    <row r="39" spans="10:12" ht="12.75">
      <c r="J39" s="448" t="s">
        <v>52</v>
      </c>
      <c r="K39" s="450">
        <f>SUM(K2:K38)</f>
        <v>0</v>
      </c>
      <c r="L39" s="452">
        <f>SUM(L2:L38)</f>
        <v>0</v>
      </c>
    </row>
    <row r="44" ht="12.75">
      <c r="B44" s="454" t="s">
        <v>53</v>
      </c>
    </row>
    <row r="45" spans="1:3" ht="12.75">
      <c r="A45" s="455" t="s">
        <v>54</v>
      </c>
      <c r="B45" s="456" t="s">
        <v>55</v>
      </c>
      <c r="C45" s="457">
        <f>L39/K39</f>
        <v>0</v>
      </c>
    </row>
    <row r="46" ht="12.75">
      <c r="B46" s="458" t="s">
        <v>56</v>
      </c>
    </row>
  </sheetData>
  <printOptions horizontalCentered="1"/>
  <pageMargins left="0.75" right="0.75" top="1" bottom="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