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<sst xmlns="http://schemas.openxmlformats.org/spreadsheetml/2006/main" count="65" uniqueCount="36">
  <si>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</si>
  <si>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</si>
  <si>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</si>
  <si>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</si>
  <si>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</si>
  <si>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</si>
  <si>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</si>
  <si>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</si>
  <si>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</si>
  <si>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</si>
  <si>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</si>
  <si>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</si>
  <si>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2016</t>
  </si>
  <si>
    <t>185/PA</t>
  </si>
  <si>
    <t>S</t>
  </si>
  <si>
    <t>FATTPA 2_16</t>
  </si>
  <si>
    <t>S00033</t>
  </si>
  <si>
    <t>137</t>
  </si>
  <si>
    <t>PA747</t>
  </si>
  <si>
    <t>2016PM0000610</t>
  </si>
  <si>
    <t>8101005287</t>
  </si>
  <si>
    <t>2698</t>
  </si>
  <si>
    <t>N</t>
  </si>
  <si>
    <t>2912</t>
  </si>
  <si>
    <t>8716233147</t>
  </si>
  <si>
    <t>8716234031</t>
  </si>
  <si>
    <t>8716234899</t>
  </si>
  <si>
    <t>PAB-110</t>
  </si>
  <si>
    <t>74</t>
  </si>
  <si>
    <t>02/E</t>
  </si>
  <si>
    <t>47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</si>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</sst>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42550</v>
      </c>
      <c r="D2" s="7">
        <v>24.77</v>
      </c>
      <c r="E2" s="8">
        <v>5.45</v>
      </c>
      <c r="F2" s="9">
        <v>0</v>
      </c>
      <c r="G2" s="10">
        <v>42582</v>
      </c>
      <c r="H2" s="11">
        <v>42556</v>
      </c>
      <c r="I2" s="12">
        <v>-26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42551</v>
      </c>
      <c r="D3" s="19">
        <v>314.5</v>
      </c>
      <c r="E3" s="20">
        <v>69.19</v>
      </c>
      <c r="F3" s="21">
        <v>0</v>
      </c>
      <c r="G3" s="22">
        <v>42586</v>
      </c>
      <c r="H3" s="23">
        <v>42556</v>
      </c>
      <c r="I3" s="24">
        <v>-30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42551</v>
      </c>
      <c r="D4" s="31">
        <v>145</v>
      </c>
      <c r="E4" s="32">
        <v>31.9</v>
      </c>
      <c r="F4" s="33">
        <v>0</v>
      </c>
      <c r="G4" s="34">
        <v>42551</v>
      </c>
      <c r="H4" s="35">
        <v>42556</v>
      </c>
      <c r="I4" s="36">
        <v>5</v>
      </c>
      <c r="J4" s="37" t="s">
        <v>14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17</v>
      </c>
      <c r="C5" s="42">
        <v>42543</v>
      </c>
      <c r="D5" s="43">
        <v>2200</v>
      </c>
      <c r="E5" s="44">
        <v>110</v>
      </c>
      <c r="F5" s="45">
        <v>0</v>
      </c>
      <c r="G5" s="46">
        <v>42557</v>
      </c>
      <c r="H5" s="47">
        <v>42556</v>
      </c>
      <c r="I5" s="48">
        <v>-1</v>
      </c>
      <c r="J5" s="49" t="s">
        <v>14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18</v>
      </c>
      <c r="C6" s="54">
        <v>42569</v>
      </c>
      <c r="D6" s="55">
        <v>344.22</v>
      </c>
      <c r="E6" s="56">
        <v>75.73</v>
      </c>
      <c r="F6" s="57">
        <v>0</v>
      </c>
      <c r="G6" s="58">
        <v>42600</v>
      </c>
      <c r="H6" s="59">
        <v>42570</v>
      </c>
      <c r="I6" s="60">
        <v>-30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19</v>
      </c>
      <c r="C7" s="66">
        <v>42548</v>
      </c>
      <c r="D7" s="67">
        <v>240</v>
      </c>
      <c r="E7" s="68">
        <v>52.8</v>
      </c>
      <c r="F7" s="69">
        <v>0</v>
      </c>
      <c r="G7" s="70">
        <v>42613</v>
      </c>
      <c r="H7" s="71">
        <v>42572</v>
      </c>
      <c r="I7" s="72">
        <v>-41</v>
      </c>
      <c r="J7" s="73" t="s">
        <v>14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20</v>
      </c>
      <c r="C8" s="78">
        <v>42576</v>
      </c>
      <c r="D8" s="79">
        <v>161.82</v>
      </c>
      <c r="E8" s="80">
        <v>16.18</v>
      </c>
      <c r="F8" s="81">
        <v>0</v>
      </c>
      <c r="G8" s="82">
        <v>42606</v>
      </c>
      <c r="H8" s="83">
        <v>42578</v>
      </c>
      <c r="I8" s="84">
        <v>-28</v>
      </c>
      <c r="J8" s="85" t="s">
        <v>14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21</v>
      </c>
      <c r="C9" s="90">
        <v>42580</v>
      </c>
      <c r="D9" s="91">
        <v>331.32</v>
      </c>
      <c r="E9" s="92">
        <v>0</v>
      </c>
      <c r="F9" s="93">
        <v>0</v>
      </c>
      <c r="G9" s="94">
        <v>42611</v>
      </c>
      <c r="H9" s="95">
        <v>42613</v>
      </c>
      <c r="I9" s="96">
        <v>2</v>
      </c>
      <c r="J9" s="97" t="s">
        <v>22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42587</v>
      </c>
      <c r="D10" s="103">
        <v>11.73</v>
      </c>
      <c r="E10" s="104">
        <v>0</v>
      </c>
      <c r="F10" s="105">
        <v>0</v>
      </c>
      <c r="G10" s="106">
        <v>42618</v>
      </c>
      <c r="H10" s="107">
        <v>42613</v>
      </c>
      <c r="I10" s="108">
        <v>-5</v>
      </c>
      <c r="J10" s="109" t="s">
        <v>22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42619</v>
      </c>
      <c r="D11" s="115">
        <v>12.54</v>
      </c>
      <c r="E11" s="116">
        <v>0</v>
      </c>
      <c r="F11" s="117">
        <v>0</v>
      </c>
      <c r="G11" s="118">
        <v>42649</v>
      </c>
      <c r="H11" s="119">
        <v>42635</v>
      </c>
      <c r="I11" s="120">
        <v>-14</v>
      </c>
      <c r="J11" s="121" t="s">
        <v>22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42619</v>
      </c>
      <c r="D12" s="127">
        <v>33.7</v>
      </c>
      <c r="E12" s="128">
        <v>0</v>
      </c>
      <c r="F12" s="129">
        <v>0</v>
      </c>
      <c r="G12" s="130">
        <v>42649</v>
      </c>
      <c r="H12" s="131">
        <v>42635</v>
      </c>
      <c r="I12" s="132">
        <v>-14</v>
      </c>
      <c r="J12" s="133" t="s">
        <v>22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42619</v>
      </c>
      <c r="D13" s="139">
        <v>10.35</v>
      </c>
      <c r="E13" s="140">
        <v>0</v>
      </c>
      <c r="F13" s="141">
        <v>0</v>
      </c>
      <c r="G13" s="142">
        <v>42649</v>
      </c>
      <c r="H13" s="143">
        <v>42635</v>
      </c>
      <c r="I13" s="144">
        <v>-14</v>
      </c>
      <c r="J13" s="145" t="s">
        <v>22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42613</v>
      </c>
      <c r="D14" s="151">
        <v>18.16</v>
      </c>
      <c r="E14" s="152">
        <v>4</v>
      </c>
      <c r="F14" s="153">
        <v>0</v>
      </c>
      <c r="G14" s="154">
        <v>42643</v>
      </c>
      <c r="H14" s="155">
        <v>42635</v>
      </c>
      <c r="I14" s="156">
        <v>-8</v>
      </c>
      <c r="J14" s="157" t="s">
        <v>14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28</v>
      </c>
      <c r="C15" s="162">
        <v>42618</v>
      </c>
      <c r="D15" s="163">
        <v>2000</v>
      </c>
      <c r="E15" s="164">
        <v>440</v>
      </c>
      <c r="F15" s="165">
        <v>0</v>
      </c>
      <c r="G15" s="166">
        <v>42648</v>
      </c>
      <c r="H15" s="167">
        <v>42635</v>
      </c>
      <c r="I15" s="168">
        <v>-13</v>
      </c>
      <c r="J15" s="169" t="s">
        <v>14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29</v>
      </c>
      <c r="C16" s="174">
        <v>42626</v>
      </c>
      <c r="D16" s="175">
        <v>1500</v>
      </c>
      <c r="E16" s="176">
        <v>330</v>
      </c>
      <c r="F16" s="177">
        <v>0</v>
      </c>
      <c r="G16" s="178">
        <v>42664</v>
      </c>
      <c r="H16" s="179">
        <v>42635</v>
      </c>
      <c r="I16" s="180">
        <v>-29</v>
      </c>
      <c r="J16" s="181" t="s">
        <v>14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30</v>
      </c>
      <c r="C17" s="186">
        <v>42641</v>
      </c>
      <c r="D17" s="187">
        <v>592</v>
      </c>
      <c r="E17" s="188">
        <v>0</v>
      </c>
      <c r="F17" s="189">
        <v>0</v>
      </c>
      <c r="G17" s="190">
        <v>42663</v>
      </c>
      <c r="H17" s="191">
        <v>42639</v>
      </c>
      <c r="I17" s="192">
        <v>-24</v>
      </c>
      <c r="J17" s="193" t="s">
        <v>22</v>
      </c>
      <c r="K17" s="194">
        <f>IF(J17="N",SUM(D17,E17,F17),SUM(D17,F17))</f>
        <v>0</v>
      </c>
      <c r="L17" s="195">
        <f>PRODUCT(I17,K17)</f>
        <v>0</v>
      </c>
    </row>
    <row r="18" spans="10:12" ht="12.75">
      <c r="J18" s="196" t="s">
        <v>31</v>
      </c>
      <c r="K18" s="198">
        <f>SUM(K2:K17)</f>
        <v>0</v>
      </c>
      <c r="L18" s="200">
        <f>SUM(L2:L17)</f>
        <v>0</v>
      </c>
    </row>
    <row r="23" ht="12.75">
      <c r="B23" s="202" t="s">
        <v>32</v>
      </c>
    </row>
    <row r="24" spans="1:3" ht="12.75">
      <c r="A24" s="203" t="s">
        <v>33</v>
      </c>
      <c r="B24" s="204" t="s">
        <v>34</v>
      </c>
      <c r="C24" s="205">
        <f>L18/K18</f>
        <v>0</v>
      </c>
    </row>
    <row r="25" ht="12.75">
      <c r="B25" s="206" t="s">
        <v>35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